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https://kisd.sharepoint.com/sites/PupilAccounting/Shared Documents/Pupil Accounting/PA Audit Files/Forms  LEA-PSA-ISD/25-26 Forms/Days and Clock Hour Forms/"/>
    </mc:Choice>
  </mc:AlternateContent>
  <xr:revisionPtr revIDLastSave="27" documentId="8_{C09DC2BF-642D-4FF3-A687-BC5EA18BB73A}" xr6:coauthVersionLast="47" xr6:coauthVersionMax="47" xr10:uidLastSave="{0E42B9A9-31ED-44C3-AE5F-910A7F7867C8}"/>
  <bookViews>
    <workbookView xWindow="-108" yWindow="-108" windowWidth="23256" windowHeight="12456" activeTab="1" xr2:uid="{00000000-000D-0000-FFFF-FFFF00000000}"/>
  </bookViews>
  <sheets>
    <sheet name="Instructions " sheetId="12" r:id="rId1"/>
    <sheet name="2. Hours of Instruction" sheetId="22" r:id="rId2"/>
    <sheet name="KCTC EXAMPLE (Session 1)" sheetId="23" r:id="rId3"/>
    <sheet name="KCTC &amp; MS@K EXAMPLE" sheetId="24" r:id="rId4"/>
  </sheets>
  <definedNames>
    <definedName name="_xlnm.Print_Area" localSheetId="1">'2. Hours of Instruction'!$A$1:$P$42</definedName>
    <definedName name="_xlnm.Print_Area" localSheetId="0">'Instructions '!$A$1:$N$31</definedName>
    <definedName name="_xlnm.Print_Area" localSheetId="3">'KCTC &amp; MS@K EXAMPLE'!$A$1:$P$42</definedName>
    <definedName name="_xlnm.Print_Area" localSheetId="2">'KCTC EXAMPLE (Session 1)'!$A$1:$P$42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24" l="1"/>
  <c r="E9" i="24"/>
  <c r="E10" i="24"/>
  <c r="E11" i="24"/>
  <c r="G11" i="24" s="1"/>
  <c r="E12" i="24"/>
  <c r="G12" i="24" s="1"/>
  <c r="M43" i="24"/>
  <c r="O43" i="24" s="1"/>
  <c r="E43" i="24"/>
  <c r="G43" i="24" s="1"/>
  <c r="Y42" i="24"/>
  <c r="M42" i="24"/>
  <c r="O42" i="24" s="1"/>
  <c r="E42" i="24"/>
  <c r="G42" i="24" s="1"/>
  <c r="O41" i="24"/>
  <c r="M41" i="24"/>
  <c r="E41" i="24"/>
  <c r="G41" i="24" s="1"/>
  <c r="O40" i="24"/>
  <c r="M40" i="24"/>
  <c r="E40" i="24"/>
  <c r="G40" i="24" s="1"/>
  <c r="Y39" i="24"/>
  <c r="M39" i="24"/>
  <c r="O39" i="24" s="1"/>
  <c r="E39" i="24"/>
  <c r="G39" i="24" s="1"/>
  <c r="O38" i="24"/>
  <c r="M38" i="24"/>
  <c r="E38" i="24"/>
  <c r="G38" i="24" s="1"/>
  <c r="M37" i="24"/>
  <c r="O37" i="24" s="1"/>
  <c r="E37" i="24"/>
  <c r="M36" i="24"/>
  <c r="O36" i="24" s="1"/>
  <c r="E36" i="24"/>
  <c r="O35" i="24"/>
  <c r="M35" i="24"/>
  <c r="E35" i="24"/>
  <c r="G35" i="24" s="1"/>
  <c r="W29" i="24"/>
  <c r="U29" i="24"/>
  <c r="M29" i="24"/>
  <c r="O29" i="24" s="1"/>
  <c r="E29" i="24"/>
  <c r="G29" i="24" s="1"/>
  <c r="U28" i="24"/>
  <c r="W28" i="24" s="1"/>
  <c r="M28" i="24"/>
  <c r="O28" i="24" s="1"/>
  <c r="E28" i="24"/>
  <c r="G28" i="24" s="1"/>
  <c r="W27" i="24"/>
  <c r="U27" i="24"/>
  <c r="M27" i="24"/>
  <c r="O27" i="24" s="1"/>
  <c r="E27" i="24"/>
  <c r="G27" i="24" s="1"/>
  <c r="U26" i="24"/>
  <c r="W26" i="24" s="1"/>
  <c r="M26" i="24"/>
  <c r="O26" i="24" s="1"/>
  <c r="E26" i="24"/>
  <c r="G26" i="24" s="1"/>
  <c r="W25" i="24"/>
  <c r="U25" i="24"/>
  <c r="M25" i="24"/>
  <c r="O25" i="24" s="1"/>
  <c r="E25" i="24"/>
  <c r="G25" i="24" s="1"/>
  <c r="U24" i="24"/>
  <c r="W24" i="24" s="1"/>
  <c r="M24" i="24"/>
  <c r="O24" i="24" s="1"/>
  <c r="E24" i="24"/>
  <c r="W23" i="24"/>
  <c r="U23" i="24"/>
  <c r="M23" i="24"/>
  <c r="O23" i="24" s="1"/>
  <c r="E23" i="24"/>
  <c r="U22" i="24"/>
  <c r="W22" i="24" s="1"/>
  <c r="M22" i="24"/>
  <c r="O22" i="24" s="1"/>
  <c r="E22" i="24"/>
  <c r="U21" i="24"/>
  <c r="W21" i="24" s="1"/>
  <c r="W31" i="24" s="1"/>
  <c r="W32" i="24" s="1"/>
  <c r="X32" i="24" s="1"/>
  <c r="M21" i="24"/>
  <c r="O21" i="24" s="1"/>
  <c r="E21" i="24"/>
  <c r="U15" i="24"/>
  <c r="W15" i="24" s="1"/>
  <c r="M15" i="24"/>
  <c r="O15" i="24" s="1"/>
  <c r="E15" i="24"/>
  <c r="G15" i="24" s="1"/>
  <c r="U14" i="24"/>
  <c r="W14" i="24" s="1"/>
  <c r="M14" i="24"/>
  <c r="O14" i="24" s="1"/>
  <c r="E14" i="24"/>
  <c r="G14" i="24" s="1"/>
  <c r="U13" i="24"/>
  <c r="W13" i="24" s="1"/>
  <c r="M13" i="24"/>
  <c r="O13" i="24" s="1"/>
  <c r="E13" i="24"/>
  <c r="G13" i="24" s="1"/>
  <c r="U12" i="24"/>
  <c r="W12" i="24" s="1"/>
  <c r="M12" i="24"/>
  <c r="O12" i="24" s="1"/>
  <c r="U11" i="24"/>
  <c r="W11" i="24" s="1"/>
  <c r="M11" i="24"/>
  <c r="O11" i="24" s="1"/>
  <c r="U10" i="24"/>
  <c r="W10" i="24" s="1"/>
  <c r="M10" i="24"/>
  <c r="O10" i="24" s="1"/>
  <c r="U9" i="24"/>
  <c r="W9" i="24" s="1"/>
  <c r="M9" i="24"/>
  <c r="O9" i="24" s="1"/>
  <c r="U8" i="24"/>
  <c r="W8" i="24" s="1"/>
  <c r="M8" i="24"/>
  <c r="O8" i="24" s="1"/>
  <c r="U7" i="24"/>
  <c r="W7" i="24" s="1"/>
  <c r="M7" i="24"/>
  <c r="O7" i="24" s="1"/>
  <c r="G31" i="23"/>
  <c r="E8" i="23"/>
  <c r="E9" i="23"/>
  <c r="E10" i="23"/>
  <c r="G10" i="23" s="1"/>
  <c r="E11" i="23"/>
  <c r="G11" i="23" s="1"/>
  <c r="E12" i="23"/>
  <c r="E13" i="23"/>
  <c r="G13" i="23" s="1"/>
  <c r="E14" i="23"/>
  <c r="G14" i="23" s="1"/>
  <c r="O43" i="23"/>
  <c r="M43" i="23"/>
  <c r="E43" i="23"/>
  <c r="G43" i="23" s="1"/>
  <c r="Y42" i="23"/>
  <c r="M42" i="23"/>
  <c r="O42" i="23" s="1"/>
  <c r="E42" i="23"/>
  <c r="G42" i="23" s="1"/>
  <c r="M41" i="23"/>
  <c r="O41" i="23" s="1"/>
  <c r="E41" i="23"/>
  <c r="G41" i="23" s="1"/>
  <c r="O40" i="23"/>
  <c r="M40" i="23"/>
  <c r="E40" i="23"/>
  <c r="G40" i="23" s="1"/>
  <c r="Y39" i="23"/>
  <c r="M39" i="23"/>
  <c r="O39" i="23" s="1"/>
  <c r="E39" i="23"/>
  <c r="G39" i="23" s="1"/>
  <c r="M38" i="23"/>
  <c r="O38" i="23" s="1"/>
  <c r="G38" i="23"/>
  <c r="E38" i="23"/>
  <c r="M37" i="23"/>
  <c r="O37" i="23" s="1"/>
  <c r="E37" i="23"/>
  <c r="G37" i="23" s="1"/>
  <c r="M36" i="23"/>
  <c r="O36" i="23" s="1"/>
  <c r="E36" i="23"/>
  <c r="M35" i="23"/>
  <c r="O35" i="23" s="1"/>
  <c r="E35" i="23"/>
  <c r="G35" i="23" s="1"/>
  <c r="U29" i="23"/>
  <c r="W29" i="23" s="1"/>
  <c r="O29" i="23"/>
  <c r="M29" i="23"/>
  <c r="E29" i="23"/>
  <c r="G29" i="23" s="1"/>
  <c r="U28" i="23"/>
  <c r="W28" i="23" s="1"/>
  <c r="M28" i="23"/>
  <c r="O28" i="23" s="1"/>
  <c r="E28" i="23"/>
  <c r="G28" i="23" s="1"/>
  <c r="U27" i="23"/>
  <c r="W27" i="23" s="1"/>
  <c r="O27" i="23"/>
  <c r="M27" i="23"/>
  <c r="E27" i="23"/>
  <c r="G27" i="23" s="1"/>
  <c r="U26" i="23"/>
  <c r="W26" i="23" s="1"/>
  <c r="M26" i="23"/>
  <c r="O26" i="23" s="1"/>
  <c r="E26" i="23"/>
  <c r="G26" i="23" s="1"/>
  <c r="U25" i="23"/>
  <c r="W25" i="23" s="1"/>
  <c r="O25" i="23"/>
  <c r="M25" i="23"/>
  <c r="E25" i="23"/>
  <c r="G25" i="23" s="1"/>
  <c r="U24" i="23"/>
  <c r="W24" i="23" s="1"/>
  <c r="M24" i="23"/>
  <c r="O24" i="23" s="1"/>
  <c r="E24" i="23"/>
  <c r="G24" i="23" s="1"/>
  <c r="U23" i="23"/>
  <c r="W23" i="23" s="1"/>
  <c r="O23" i="23"/>
  <c r="M23" i="23"/>
  <c r="E23" i="23"/>
  <c r="U22" i="23"/>
  <c r="W22" i="23" s="1"/>
  <c r="M22" i="23"/>
  <c r="O22" i="23" s="1"/>
  <c r="E22" i="23"/>
  <c r="U21" i="23"/>
  <c r="W21" i="23" s="1"/>
  <c r="O21" i="23"/>
  <c r="M21" i="23"/>
  <c r="E21" i="23"/>
  <c r="U15" i="23"/>
  <c r="W15" i="23" s="1"/>
  <c r="O15" i="23"/>
  <c r="M15" i="23"/>
  <c r="E15" i="23"/>
  <c r="G15" i="23" s="1"/>
  <c r="U14" i="23"/>
  <c r="W14" i="23" s="1"/>
  <c r="M14" i="23"/>
  <c r="O14" i="23" s="1"/>
  <c r="U13" i="23"/>
  <c r="W13" i="23" s="1"/>
  <c r="O13" i="23"/>
  <c r="M13" i="23"/>
  <c r="U12" i="23"/>
  <c r="W12" i="23" s="1"/>
  <c r="M12" i="23"/>
  <c r="O12" i="23" s="1"/>
  <c r="G12" i="23"/>
  <c r="U11" i="23"/>
  <c r="W11" i="23" s="1"/>
  <c r="O11" i="23"/>
  <c r="M11" i="23"/>
  <c r="U10" i="23"/>
  <c r="W10" i="23" s="1"/>
  <c r="M10" i="23"/>
  <c r="O10" i="23" s="1"/>
  <c r="U9" i="23"/>
  <c r="W9" i="23" s="1"/>
  <c r="O9" i="23"/>
  <c r="M9" i="23"/>
  <c r="U8" i="23"/>
  <c r="W8" i="23" s="1"/>
  <c r="M8" i="23"/>
  <c r="O8" i="23" s="1"/>
  <c r="U7" i="23"/>
  <c r="W7" i="23" s="1"/>
  <c r="O7" i="23"/>
  <c r="M7" i="23"/>
  <c r="E7" i="23"/>
  <c r="Y42" i="22"/>
  <c r="Y39" i="22" s="1"/>
  <c r="G45" i="24" l="1"/>
  <c r="G46" i="24" s="1"/>
  <c r="H46" i="24" s="1"/>
  <c r="O45" i="24"/>
  <c r="O46" i="24" s="1"/>
  <c r="P46" i="24" s="1"/>
  <c r="G17" i="24"/>
  <c r="G18" i="24" s="1"/>
  <c r="H18" i="24" s="1"/>
  <c r="O17" i="24"/>
  <c r="O18" i="24" s="1"/>
  <c r="P18" i="24" s="1"/>
  <c r="G31" i="24"/>
  <c r="G32" i="24" s="1"/>
  <c r="H32" i="24" s="1"/>
  <c r="W17" i="24"/>
  <c r="W18" i="24" s="1"/>
  <c r="X18" i="24" s="1"/>
  <c r="O31" i="24"/>
  <c r="O32" i="24" s="1"/>
  <c r="P32" i="24" s="1"/>
  <c r="O45" i="23"/>
  <c r="O46" i="23" s="1"/>
  <c r="P46" i="23" s="1"/>
  <c r="G17" i="23"/>
  <c r="G18" i="23" s="1"/>
  <c r="H18" i="23" s="1"/>
  <c r="O17" i="23"/>
  <c r="O18" i="23" s="1"/>
  <c r="P18" i="23" s="1"/>
  <c r="G45" i="23"/>
  <c r="G46" i="23" s="1"/>
  <c r="H46" i="23" s="1"/>
  <c r="O31" i="23"/>
  <c r="O32" i="23" s="1"/>
  <c r="P32" i="23" s="1"/>
  <c r="W31" i="23"/>
  <c r="W32" i="23" s="1"/>
  <c r="X32" i="23" s="1"/>
  <c r="G32" i="23"/>
  <c r="H32" i="23" s="1"/>
  <c r="W17" i="23"/>
  <c r="W18" i="23" s="1"/>
  <c r="X18" i="23" s="1"/>
  <c r="Y43" i="24" l="1"/>
  <c r="Y44" i="24" s="1"/>
  <c r="Y46" i="24" s="1"/>
  <c r="Z46" i="24" s="1"/>
  <c r="Y43" i="23"/>
  <c r="Y44" i="23" s="1"/>
  <c r="Y46" i="23" s="1"/>
  <c r="Z46" i="23" s="1"/>
  <c r="M43" i="22" l="1"/>
  <c r="O43" i="22" s="1"/>
  <c r="E43" i="22"/>
  <c r="G43" i="22" s="1"/>
  <c r="M42" i="22"/>
  <c r="O42" i="22" s="1"/>
  <c r="E42" i="22"/>
  <c r="G42" i="22" s="1"/>
  <c r="M41" i="22"/>
  <c r="O41" i="22" s="1"/>
  <c r="E41" i="22"/>
  <c r="G41" i="22" s="1"/>
  <c r="M40" i="22"/>
  <c r="O40" i="22" s="1"/>
  <c r="E40" i="22"/>
  <c r="G40" i="22" s="1"/>
  <c r="M39" i="22"/>
  <c r="O39" i="22" s="1"/>
  <c r="E39" i="22"/>
  <c r="G39" i="22" s="1"/>
  <c r="M38" i="22"/>
  <c r="O38" i="22" s="1"/>
  <c r="E38" i="22"/>
  <c r="G38" i="22" s="1"/>
  <c r="M37" i="22"/>
  <c r="O37" i="22" s="1"/>
  <c r="E37" i="22"/>
  <c r="G37" i="22" s="1"/>
  <c r="M36" i="22"/>
  <c r="O36" i="22" s="1"/>
  <c r="E36" i="22"/>
  <c r="G36" i="22" s="1"/>
  <c r="M35" i="22"/>
  <c r="O35" i="22" s="1"/>
  <c r="E35" i="22"/>
  <c r="G35" i="22" s="1"/>
  <c r="U29" i="22"/>
  <c r="W29" i="22" s="1"/>
  <c r="M29" i="22"/>
  <c r="O29" i="22" s="1"/>
  <c r="E29" i="22"/>
  <c r="G29" i="22" s="1"/>
  <c r="U28" i="22"/>
  <c r="W28" i="22" s="1"/>
  <c r="M28" i="22"/>
  <c r="O28" i="22" s="1"/>
  <c r="E28" i="22"/>
  <c r="G28" i="22" s="1"/>
  <c r="U27" i="22"/>
  <c r="W27" i="22" s="1"/>
  <c r="M27" i="22"/>
  <c r="O27" i="22" s="1"/>
  <c r="E27" i="22"/>
  <c r="G27" i="22" s="1"/>
  <c r="U26" i="22"/>
  <c r="W26" i="22" s="1"/>
  <c r="M26" i="22"/>
  <c r="O26" i="22" s="1"/>
  <c r="E26" i="22"/>
  <c r="G26" i="22" s="1"/>
  <c r="U25" i="22"/>
  <c r="W25" i="22" s="1"/>
  <c r="M25" i="22"/>
  <c r="O25" i="22" s="1"/>
  <c r="E25" i="22"/>
  <c r="G25" i="22" s="1"/>
  <c r="U24" i="22"/>
  <c r="W24" i="22" s="1"/>
  <c r="M24" i="22"/>
  <c r="O24" i="22" s="1"/>
  <c r="E24" i="22"/>
  <c r="G24" i="22" s="1"/>
  <c r="U23" i="22"/>
  <c r="W23" i="22" s="1"/>
  <c r="M23" i="22"/>
  <c r="O23" i="22" s="1"/>
  <c r="E23" i="22"/>
  <c r="G23" i="22" s="1"/>
  <c r="U22" i="22"/>
  <c r="W22" i="22" s="1"/>
  <c r="M22" i="22"/>
  <c r="O22" i="22" s="1"/>
  <c r="E22" i="22"/>
  <c r="G22" i="22" s="1"/>
  <c r="U21" i="22"/>
  <c r="W21" i="22" s="1"/>
  <c r="M21" i="22"/>
  <c r="O21" i="22" s="1"/>
  <c r="E21" i="22"/>
  <c r="G21" i="22" s="1"/>
  <c r="U15" i="22"/>
  <c r="W15" i="22" s="1"/>
  <c r="M15" i="22"/>
  <c r="O15" i="22" s="1"/>
  <c r="E15" i="22"/>
  <c r="G15" i="22" s="1"/>
  <c r="U14" i="22"/>
  <c r="W14" i="22" s="1"/>
  <c r="M14" i="22"/>
  <c r="O14" i="22" s="1"/>
  <c r="E14" i="22"/>
  <c r="G14" i="22" s="1"/>
  <c r="U13" i="22"/>
  <c r="W13" i="22" s="1"/>
  <c r="M13" i="22"/>
  <c r="O13" i="22" s="1"/>
  <c r="E13" i="22"/>
  <c r="G13" i="22" s="1"/>
  <c r="U12" i="22"/>
  <c r="W12" i="22" s="1"/>
  <c r="M12" i="22"/>
  <c r="O12" i="22" s="1"/>
  <c r="E12" i="22"/>
  <c r="G12" i="22" s="1"/>
  <c r="U11" i="22"/>
  <c r="W11" i="22" s="1"/>
  <c r="M11" i="22"/>
  <c r="O11" i="22" s="1"/>
  <c r="E11" i="22"/>
  <c r="G11" i="22" s="1"/>
  <c r="U10" i="22"/>
  <c r="W10" i="22" s="1"/>
  <c r="M10" i="22"/>
  <c r="O10" i="22" s="1"/>
  <c r="E10" i="22"/>
  <c r="G10" i="22" s="1"/>
  <c r="U9" i="22"/>
  <c r="W9" i="22" s="1"/>
  <c r="M9" i="22"/>
  <c r="O9" i="22" s="1"/>
  <c r="E9" i="22"/>
  <c r="G9" i="22" s="1"/>
  <c r="U8" i="22"/>
  <c r="W8" i="22" s="1"/>
  <c r="M8" i="22"/>
  <c r="O8" i="22" s="1"/>
  <c r="E8" i="22"/>
  <c r="G8" i="22" s="1"/>
  <c r="U7" i="22"/>
  <c r="W7" i="22" s="1"/>
  <c r="M7" i="22"/>
  <c r="O7" i="22" s="1"/>
  <c r="E7" i="22"/>
  <c r="G7" i="22" s="1"/>
  <c r="G31" i="22" l="1"/>
  <c r="G32" i="22" s="1"/>
  <c r="H32" i="22" s="1"/>
  <c r="O45" i="22"/>
  <c r="O46" i="22" s="1"/>
  <c r="P46" i="22" s="1"/>
  <c r="O17" i="22"/>
  <c r="O18" i="22" s="1"/>
  <c r="P18" i="22" s="1"/>
  <c r="G17" i="22"/>
  <c r="G18" i="22" s="1"/>
  <c r="H18" i="22" s="1"/>
  <c r="O31" i="22"/>
  <c r="O32" i="22" s="1"/>
  <c r="P32" i="22" s="1"/>
  <c r="W31" i="22"/>
  <c r="W32" i="22" s="1"/>
  <c r="X32" i="22" s="1"/>
  <c r="W17" i="22"/>
  <c r="W18" i="22" s="1"/>
  <c r="X18" i="22" s="1"/>
  <c r="G45" i="22"/>
  <c r="G46" i="22" s="1"/>
  <c r="H46" i="22" s="1"/>
  <c r="Y43" i="22" l="1"/>
  <c r="Y44" i="22" s="1"/>
  <c r="Y46" i="22" s="1"/>
  <c r="Z46" i="22" s="1"/>
</calcChain>
</file>

<file path=xl/sharedStrings.xml><?xml version="1.0" encoding="utf-8"?>
<sst xmlns="http://schemas.openxmlformats.org/spreadsheetml/2006/main" count="541" uniqueCount="106">
  <si>
    <t>School District:</t>
  </si>
  <si>
    <t>School Year:</t>
  </si>
  <si>
    <t xml:space="preserve">School Year: </t>
  </si>
  <si>
    <t>Directions for Completing and Submitting:</t>
  </si>
  <si>
    <t>1.</t>
  </si>
  <si>
    <t>2.</t>
  </si>
  <si>
    <t>Session:</t>
  </si>
  <si>
    <t>Number of</t>
  </si>
  <si>
    <t>Regular Days</t>
  </si>
  <si>
    <t>Scheduled:</t>
  </si>
  <si>
    <t>(from calendar)</t>
  </si>
  <si>
    <t>Total  Hours</t>
  </si>
  <si>
    <t xml:space="preserve">Enter Manually - Total Minutes for Lunch </t>
  </si>
  <si>
    <t>(Days x Daily Hrs)</t>
  </si>
  <si>
    <r>
      <t xml:space="preserve">Total Minutes </t>
    </r>
    <r>
      <rPr>
        <sz val="8"/>
        <color indexed="8"/>
        <rFont val="Calibri"/>
        <family val="2"/>
      </rPr>
      <t>(Less Lunch )</t>
    </r>
  </si>
  <si>
    <t>Minutes Converted to Hours</t>
  </si>
  <si>
    <t>Approved Waiver Hours</t>
  </si>
  <si>
    <t>Allowable Travel Hrs</t>
  </si>
  <si>
    <t>Kent ISD:</t>
  </si>
  <si>
    <t xml:space="preserve">Rationale for Completion: </t>
  </si>
  <si>
    <r>
      <t xml:space="preserve">PA-45A: Scheduled Days and Clock Hours Of Pupil Instruction </t>
    </r>
    <r>
      <rPr>
        <b/>
        <u/>
        <sz val="12"/>
        <color indexed="8"/>
        <rFont val="Calibri"/>
        <family val="2"/>
      </rPr>
      <t>for Pupils Attending ISD Programs</t>
    </r>
    <r>
      <rPr>
        <b/>
        <sz val="12"/>
        <color indexed="8"/>
        <rFont val="Calibri"/>
        <family val="2"/>
      </rPr>
      <t xml:space="preserve"> </t>
    </r>
  </si>
  <si>
    <t xml:space="preserve">Tab 2. Hours of Instruction: </t>
  </si>
  <si>
    <t>Total FTE</t>
  </si>
  <si>
    <t>ISD Prgm #1 - Hours</t>
  </si>
  <si>
    <t>Total Hrs at ISD Programs</t>
  </si>
  <si>
    <t>Total Hrs at High School</t>
  </si>
  <si>
    <t>Please input data in dashed border fields only:</t>
  </si>
  <si>
    <t>ISD Prgm #2 - Hours (if any)</t>
  </si>
  <si>
    <t>3RD PERIOD</t>
  </si>
  <si>
    <t>LUNCH</t>
  </si>
  <si>
    <t>4TH PERIOD</t>
  </si>
  <si>
    <t>5TH PERIOD</t>
  </si>
  <si>
    <t>6TH PERIOD</t>
  </si>
  <si>
    <t xml:space="preserve">TRAVEL </t>
  </si>
  <si>
    <t>KCTC SESSION 1</t>
  </si>
  <si>
    <t xml:space="preserve">(3) apply to MDE for additional travel time beyond the allotted 36 minutes/day.* </t>
  </si>
  <si>
    <t xml:space="preserve">If completing the PA-45A reveals there are not enough instructional hours to claim 1.00 FTE, the LEA/PSA must do one of the following:  </t>
  </si>
  <si>
    <t xml:space="preserve">Each district must complete a PA-45A for pupil cohorts participating in one or more ISD instructional programs. Districts must account for instructional hours at the ISD program(s) plus the home high school to ensure pupil cohorts are receiving at least 1,098 hours (or if not, FTE claims on the cohort are pro-rated accordingly). </t>
  </si>
  <si>
    <t>(2) add instructional time to the cohort's schedule,</t>
  </si>
  <si>
    <t>(1) prorate the FTE claims on the affected pupils in the cohort,</t>
  </si>
  <si>
    <t>Subtotal Hours without QPD</t>
  </si>
  <si>
    <t>Exam Days</t>
  </si>
  <si>
    <t>HS QPD Hrs Claimed (if any)</t>
  </si>
  <si>
    <t>(2) MSK - MySchool@Kent/SuccessLink</t>
  </si>
  <si>
    <t>(a) Complete a separate hours tab for each ISD program &amp; session combination (i.e., each distinct cohort of students attending ISD programming).</t>
  </si>
  <si>
    <t>2025-26</t>
  </si>
  <si>
    <t>Building(s):</t>
  </si>
  <si>
    <t>Grade(s):</t>
  </si>
  <si>
    <t xml:space="preserve">Regular Daily Schedule     </t>
  </si>
  <si>
    <t>Other Schedule C (identify):</t>
  </si>
  <si>
    <t>Other Schedule F (identify):</t>
  </si>
  <si>
    <t>Activity</t>
  </si>
  <si>
    <t>Start Time</t>
  </si>
  <si>
    <t>End Time</t>
  </si>
  <si>
    <t>Minutes</t>
  </si>
  <si>
    <r>
      <t>Passing  Time</t>
    </r>
    <r>
      <rPr>
        <b/>
        <sz val="5"/>
        <color indexed="8"/>
        <rFont val="Calibri"/>
        <family val="2"/>
      </rPr>
      <t xml:space="preserve"> into</t>
    </r>
    <r>
      <rPr>
        <sz val="5"/>
        <color indexed="8"/>
        <rFont val="Calibri"/>
        <family val="2"/>
      </rPr>
      <t xml:space="preserve"> Next Class</t>
    </r>
  </si>
  <si>
    <t>Total Minutes</t>
  </si>
  <si>
    <t>C Days</t>
  </si>
  <si>
    <t>F Days</t>
  </si>
  <si>
    <t>Other Schedule A (identify):</t>
  </si>
  <si>
    <t>Other Schedule D (identify):</t>
  </si>
  <si>
    <t>Other Schedule G (identify):</t>
  </si>
  <si>
    <t>A Days</t>
  </si>
  <si>
    <t>D Days</t>
  </si>
  <si>
    <t>G Days</t>
  </si>
  <si>
    <t>Other Schedule B (identify):</t>
  </si>
  <si>
    <t>Other Schedule E (identify):</t>
  </si>
  <si>
    <t>B Days</t>
  </si>
  <si>
    <t>E Days</t>
  </si>
  <si>
    <r>
      <t xml:space="preserve">(1) </t>
    </r>
    <r>
      <rPr>
        <b/>
        <sz val="11"/>
        <color rgb="FF000000"/>
        <rFont val="Calibri"/>
        <family val="2"/>
      </rPr>
      <t>ISD Program Hours</t>
    </r>
    <r>
      <rPr>
        <b/>
        <sz val="9.5"/>
        <color theme="1"/>
        <rFont val="Calibri"/>
        <family val="2"/>
        <scheme val="minor"/>
      </rPr>
      <t xml:space="preserve"> - Enter total instructional hours and allowable travel hours (if applicable) for each ISD Program from PA-45A(1). Ensure no ISD program hours or travel time are included in schedule grids, so they are not double-counted.</t>
    </r>
  </si>
  <si>
    <r>
      <t xml:space="preserve">(2) </t>
    </r>
    <r>
      <rPr>
        <b/>
        <sz val="11"/>
        <color theme="1"/>
        <rFont val="Calibri"/>
        <family val="2"/>
        <scheme val="minor"/>
      </rPr>
      <t>Travel Waiver</t>
    </r>
    <r>
      <rPr>
        <b/>
        <sz val="9.5"/>
        <color theme="1"/>
        <rFont val="Calibri"/>
        <family val="2"/>
        <scheme val="minor"/>
      </rPr>
      <t xml:space="preserve"> - If MDE has approved additional travel time beyond 36 minutes/day, enter additional approved minutes and number of total travel days to the right.</t>
    </r>
  </si>
  <si>
    <r>
      <t xml:space="preserve">(3) </t>
    </r>
    <r>
      <rPr>
        <b/>
        <sz val="10"/>
        <color rgb="FF000000"/>
        <rFont val="Calibri"/>
        <family val="2"/>
      </rPr>
      <t>Hours at HS</t>
    </r>
    <r>
      <rPr>
        <b/>
        <sz val="9.5"/>
        <color theme="1"/>
        <rFont val="Calibri"/>
        <family val="2"/>
        <scheme val="minor"/>
      </rPr>
      <t xml:space="preserve"> - HS instructional time will total here based on times entered in grids.</t>
    </r>
  </si>
  <si>
    <t>MDE Appv'd Additional Daily Minutes</t>
  </si>
  <si>
    <t xml:space="preserve">Days of Instr this ISD Prgm </t>
  </si>
  <si>
    <t>ISD Program Cohort:</t>
  </si>
  <si>
    <r>
      <rPr>
        <b/>
        <i/>
        <u/>
        <sz val="10.5"/>
        <color theme="1"/>
        <rFont val="Calibri"/>
        <family val="2"/>
        <scheme val="minor"/>
      </rPr>
      <t xml:space="preserve">Instructions: </t>
    </r>
    <r>
      <rPr>
        <b/>
        <i/>
        <sz val="10.5"/>
        <color theme="1"/>
        <rFont val="Calibri"/>
        <family val="2"/>
        <scheme val="minor"/>
      </rPr>
      <t>Show daily hours at ISD &amp; HS in schedule grids for each schedule type that pupils follow, but zero out ISD program hours and travel time in 'Total Minutes' column because the are counted in blue summary box.</t>
    </r>
  </si>
  <si>
    <r>
      <t xml:space="preserve">(5) Cohort </t>
    </r>
    <r>
      <rPr>
        <b/>
        <sz val="11"/>
        <color indexed="8"/>
        <rFont val="Calibri"/>
        <family val="2"/>
      </rPr>
      <t>Total Hours</t>
    </r>
  </si>
  <si>
    <r>
      <t xml:space="preserve">(4) QPD Hours - </t>
    </r>
    <r>
      <rPr>
        <b/>
        <sz val="9.5"/>
        <color rgb="FF000000"/>
        <rFont val="Calibri"/>
        <family val="2"/>
      </rPr>
      <t>Enter any QPD hrs claimed if applicable.</t>
    </r>
  </si>
  <si>
    <r>
      <rPr>
        <b/>
        <sz val="11"/>
        <rFont val="Calibri"/>
        <family val="2"/>
      </rPr>
      <t>PA-45A</t>
    </r>
    <r>
      <rPr>
        <b/>
        <sz val="10"/>
        <rFont val="Calibri"/>
        <family val="2"/>
      </rPr>
      <t xml:space="preserve"> </t>
    </r>
    <r>
      <rPr>
        <sz val="8"/>
        <rFont val="Calibri"/>
        <family val="2"/>
      </rPr>
      <t>Apr 2025</t>
    </r>
  </si>
  <si>
    <t>*If pupils are eligible for travel time (full-time public pupils who travel between instructional sites during the school day), and travel is the only reason 1,098 hours cannot be achieved. Part-time public school pupils and nonpublic or homeschooled pupils are not eligible for travel time.</t>
  </si>
  <si>
    <t>(1) KCTC - Kent Career Technical Center (former Kent Transition Center (KTC) programs have been merged into KCTC)</t>
  </si>
  <si>
    <t>Days/hours submissions are not needed for courses that earn college credit (FTE is based on # of credits earned + tuition payment by district/ISD).   See PA-45A(1) form for additional detail.</t>
  </si>
  <si>
    <t xml:space="preserve">Early Middle College (LaunchU)       and Dual Enrollment Courses: </t>
  </si>
  <si>
    <r>
      <rPr>
        <b/>
        <sz val="10"/>
        <color theme="1"/>
        <rFont val="Calibri"/>
        <family val="2"/>
        <scheme val="minor"/>
      </rPr>
      <t>Tab 1. Days of Instruction -</t>
    </r>
    <r>
      <rPr>
        <sz val="10"/>
        <color theme="1"/>
        <rFont val="Calibri"/>
        <family val="2"/>
        <scheme val="minor"/>
      </rPr>
      <t xml:space="preserve"> This calendar has been REMOVED </t>
    </r>
    <r>
      <rPr>
        <i/>
        <sz val="10"/>
        <color theme="1"/>
        <rFont val="Calibri"/>
        <family val="2"/>
        <scheme val="minor"/>
      </rPr>
      <t>intentionally</t>
    </r>
    <r>
      <rPr>
        <sz val="10"/>
        <color theme="1"/>
        <rFont val="Calibri"/>
        <family val="2"/>
        <scheme val="minor"/>
      </rPr>
      <t xml:space="preserve"> from this spreadsheet. Please use your corresponding building PA-45 calendar to enter the number of regular, half days, early release days, etc. into Tab - 2 Hours. </t>
    </r>
  </si>
  <si>
    <t>(b) Enter the pre-calculated hours for each ISD program/session using form PA-45A(1) for Kent ISD Programs.</t>
  </si>
  <si>
    <t>(c) Identify the activity name plus the start and end time for each activity. Minutes will calculate automatically if you enter Start and End time properly. Report the actual bell schedule at the high school, actual lunch time, actual travel time to/from, and the pre-calculated ISD program hours, but please do not "double count" ISD program hours and travel time --&gt; be sure to zero out Total Minutes for time at ISD Program and Travel in schedules. (See instructions on Tab 2 and Example tabs for correct entry of the pre-calculated ISD program hours &amp; travel time). Please do not forget to subtract lunch minutes.</t>
  </si>
  <si>
    <t>(e) If you have questions on how to correctly complete this form, please reach out to your primary auditor and they will gladly assist!</t>
  </si>
  <si>
    <t>(Please do not use the yellow example tabs to create your cohort schedules)</t>
  </si>
  <si>
    <t xml:space="preserve">Other Schedule A (identify): </t>
  </si>
  <si>
    <t>ADVISORY</t>
  </si>
  <si>
    <t>Advisory Days</t>
  </si>
  <si>
    <t>EXAM 1</t>
  </si>
  <si>
    <t>EXAM 2</t>
  </si>
  <si>
    <t>BREAK</t>
  </si>
  <si>
    <r>
      <rPr>
        <b/>
        <sz val="11"/>
        <color rgb="FFFF0000"/>
        <rFont val="Calibri"/>
        <family val="2"/>
        <scheme val="minor"/>
      </rPr>
      <t>EXAMPLE</t>
    </r>
    <r>
      <rPr>
        <sz val="11"/>
        <color theme="1"/>
        <rFont val="Calibri"/>
        <family val="2"/>
        <scheme val="minor"/>
      </rPr>
      <t xml:space="preserve"> KISD District</t>
    </r>
  </si>
  <si>
    <t>High School</t>
  </si>
  <si>
    <t>11-12</t>
  </si>
  <si>
    <r>
      <rPr>
        <b/>
        <sz val="11"/>
        <color rgb="FFFF0000"/>
        <rFont val="Calibri"/>
        <family val="2"/>
        <scheme val="minor"/>
      </rPr>
      <t>EXAMPLE</t>
    </r>
    <r>
      <rPr>
        <sz val="11"/>
        <color theme="1"/>
        <rFont val="Calibri"/>
        <family val="2"/>
        <scheme val="minor"/>
      </rPr>
      <t xml:space="preserve"> KCTC Session 1 + 4 HS Courses + Advisory</t>
    </r>
  </si>
  <si>
    <r>
      <rPr>
        <b/>
        <sz val="11"/>
        <color rgb="FFFF0000"/>
        <rFont val="Calibri"/>
        <family val="2"/>
        <scheme val="minor"/>
      </rPr>
      <t>EXAMPLE</t>
    </r>
    <r>
      <rPr>
        <sz val="11"/>
        <color theme="1"/>
        <rFont val="Calibri"/>
        <family val="2"/>
        <scheme val="minor"/>
      </rPr>
      <t xml:space="preserve"> KCTC Session 2 + 2 HS Courses + 1 MS@Kent Course</t>
    </r>
  </si>
  <si>
    <t>KCTC SESSION 2</t>
  </si>
  <si>
    <t>(1.08 hrs/day x 180 days)</t>
  </si>
  <si>
    <t>1 MS @ KENT course (Semester district)</t>
  </si>
  <si>
    <r>
      <rPr>
        <i/>
        <sz val="10"/>
        <color theme="1"/>
        <rFont val="Calibri"/>
        <family val="2"/>
        <scheme val="minor"/>
      </rPr>
      <t xml:space="preserve">Annual hours of instruction for each ISD program/session are pre-calculated and published on form </t>
    </r>
    <r>
      <rPr>
        <b/>
        <i/>
        <sz val="10"/>
        <color theme="1"/>
        <rFont val="Calibri"/>
        <family val="2"/>
        <scheme val="minor"/>
      </rPr>
      <t>PA-45A(1) KISD Program Days and Hours</t>
    </r>
    <r>
      <rPr>
        <i/>
        <sz val="10"/>
        <color theme="1"/>
        <rFont val="Calibri"/>
        <family val="2"/>
        <scheme val="minor"/>
      </rPr>
      <t xml:space="preserve">.  This form can be found on the Kent ISD Pupil Accounting website (linked to the right) under the Days &amp; Hours of Instruction heading. </t>
    </r>
  </si>
  <si>
    <t>Kent ISD Pupil      Membership Website</t>
  </si>
  <si>
    <t xml:space="preserve">(d) If applicable, manually enter any QPD hours claimed at corresponding building in the QPD line provided on Tab 2 - Hours to ensure those hours are credited appropriately to the cohort. </t>
  </si>
  <si>
    <r>
      <rPr>
        <b/>
        <sz val="12"/>
        <color theme="1"/>
        <rFont val="Calibri"/>
        <family val="2"/>
        <scheme val="minor"/>
      </rPr>
      <t xml:space="preserve">PA-45A - Tab 2      Hours of Instruction    </t>
    </r>
    <r>
      <rPr>
        <b/>
        <sz val="8"/>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</si>
</sst>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h:mm;@"/>
    <numFmt numFmtId="165" formatCode="0.00_);[Red]\(0.00\)"/>
  </numFmts>
  <fonts count="57" x14ac:knownFonts="1">
    <font>
      <sz val="11"/>
      <color theme="1"/>
      <name val="Calibri"/>
      <family val="2"/>
      <scheme val="minor"/>
    </font>
    <font>
      <sz val="11"/>
      <color indexed="8"/>
      <name val="Calibri"/>
      <family val="2"/>
    </font>
    <font>
      <sz val="12"/>
      <name val="Times New Roman"/>
      <family val="1"/>
    </font>
    <font>
      <sz val="10"/>
      <color indexed="8"/>
      <name val="Calibri"/>
      <family val="2"/>
    </font>
    <font>
      <sz val="12"/>
      <name val="Times New Roman"/>
      <family val="1"/>
    </font>
    <font>
      <b/>
      <sz val="10"/>
      <color indexed="8"/>
      <name val="Calibri"/>
      <family val="2"/>
    </font>
    <font>
      <b/>
      <i/>
      <sz val="10"/>
      <color indexed="8"/>
      <name val="Calibri"/>
      <family val="2"/>
    </font>
    <font>
      <b/>
      <sz val="11"/>
      <color indexed="8"/>
      <name val="Calibri"/>
      <family val="2"/>
    </font>
    <font>
      <sz val="8"/>
      <color indexed="8"/>
      <name val="Calibri"/>
      <family val="2"/>
    </font>
    <font>
      <b/>
      <sz val="11"/>
      <name val="Calibri"/>
      <family val="2"/>
    </font>
    <font>
      <b/>
      <sz val="10"/>
      <name val="Calibri"/>
      <family val="2"/>
    </font>
    <font>
      <b/>
      <sz val="12"/>
      <color indexed="8"/>
      <name val="Calibri"/>
      <family val="2"/>
    </font>
    <font>
      <b/>
      <u/>
      <sz val="12"/>
      <color indexed="8"/>
      <name val="Calibri"/>
      <family val="2"/>
    </font>
    <font>
      <b/>
      <sz val="11"/>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9"/>
      <color theme="1"/>
      <name val="Calibri"/>
      <family val="2"/>
      <scheme val="minor"/>
    </font>
    <font>
      <b/>
      <i/>
      <sz val="10"/>
      <color theme="1"/>
      <name val="Calibri"/>
      <family val="2"/>
      <scheme val="minor"/>
    </font>
    <font>
      <b/>
      <sz val="8"/>
      <color theme="1"/>
      <name val="Calibri"/>
      <family val="2"/>
      <scheme val="minor"/>
    </font>
    <font>
      <b/>
      <i/>
      <sz val="9"/>
      <color theme="1"/>
      <name val="Calibri"/>
      <family val="2"/>
      <scheme val="minor"/>
    </font>
    <font>
      <b/>
      <sz val="14"/>
      <color theme="1"/>
      <name val="Calibri"/>
      <family val="2"/>
      <scheme val="minor"/>
    </font>
    <font>
      <b/>
      <sz val="22"/>
      <color rgb="FFFF0000"/>
      <name val="Calibri"/>
      <family val="2"/>
      <scheme val="minor"/>
    </font>
    <font>
      <u/>
      <sz val="11"/>
      <color theme="1"/>
      <name val="Calibri"/>
      <family val="2"/>
      <scheme val="minor"/>
    </font>
    <font>
      <b/>
      <sz val="10"/>
      <color rgb="FFFF0000"/>
      <name val="Calibri"/>
      <family val="2"/>
    </font>
    <font>
      <b/>
      <sz val="9.5"/>
      <color theme="1"/>
      <name val="Calibri"/>
      <family val="2"/>
      <scheme val="minor"/>
    </font>
    <font>
      <sz val="10"/>
      <color rgb="FFFF0000"/>
      <name val="Calibri"/>
      <family val="2"/>
      <scheme val="minor"/>
    </font>
    <font>
      <b/>
      <i/>
      <sz val="9"/>
      <name val="Calibri"/>
      <family val="2"/>
      <scheme val="minor"/>
    </font>
    <font>
      <sz val="8"/>
      <name val="Calibri"/>
      <family val="2"/>
    </font>
    <font>
      <i/>
      <sz val="10"/>
      <color theme="1"/>
      <name val="Calibri"/>
      <family val="2"/>
      <scheme val="minor"/>
    </font>
    <font>
      <i/>
      <sz val="9"/>
      <color theme="1"/>
      <name val="Calibri"/>
      <family val="2"/>
      <scheme val="minor"/>
    </font>
    <font>
      <b/>
      <i/>
      <sz val="9"/>
      <color rgb="FFFF0000"/>
      <name val="Calibri"/>
      <family val="2"/>
      <scheme val="minor"/>
    </font>
    <font>
      <b/>
      <sz val="10"/>
      <color rgb="FFFF0000"/>
      <name val="Calibri"/>
      <family val="2"/>
      <scheme val="minor"/>
    </font>
    <font>
      <sz val="8"/>
      <color theme="1"/>
      <name val="Calibri"/>
      <family val="2"/>
      <scheme val="minor"/>
    </font>
    <font>
      <sz val="12"/>
      <color theme="1"/>
      <name val="Calibri"/>
      <family val="2"/>
      <scheme val="minor"/>
    </font>
    <font>
      <i/>
      <sz val="11"/>
      <color indexed="8"/>
      <name val="Calibri"/>
      <family val="2"/>
    </font>
    <font>
      <sz val="6"/>
      <color theme="1"/>
      <name val="Calibri"/>
      <family val="2"/>
      <scheme val="minor"/>
    </font>
    <font>
      <sz val="5"/>
      <color theme="1"/>
      <name val="Calibri"/>
      <family val="2"/>
      <scheme val="minor"/>
    </font>
    <font>
      <b/>
      <sz val="5"/>
      <color indexed="8"/>
      <name val="Calibri"/>
      <family val="2"/>
    </font>
    <font>
      <sz val="5"/>
      <color indexed="8"/>
      <name val="Calibri"/>
      <family val="2"/>
    </font>
    <font>
      <sz val="10"/>
      <name val="Calibri"/>
      <family val="2"/>
      <scheme val="minor"/>
    </font>
    <font>
      <b/>
      <sz val="6"/>
      <color theme="1"/>
      <name val="Calibri"/>
      <family val="2"/>
      <scheme val="minor"/>
    </font>
    <font>
      <i/>
      <sz val="8"/>
      <color theme="1"/>
      <name val="Calibri"/>
      <family val="2"/>
      <scheme val="minor"/>
    </font>
    <font>
      <b/>
      <sz val="11"/>
      <color rgb="FFFF0000"/>
      <name val="Calibri"/>
      <family val="2"/>
      <scheme val="minor"/>
    </font>
    <font>
      <b/>
      <sz val="10"/>
      <color rgb="FF000000"/>
      <name val="Calibri"/>
      <family val="2"/>
    </font>
    <font>
      <b/>
      <sz val="11"/>
      <color rgb="FF000000"/>
      <name val="Calibri"/>
      <family val="2"/>
    </font>
    <font>
      <b/>
      <u/>
      <sz val="11"/>
      <color indexed="8"/>
      <name val="Calibri"/>
      <family val="2"/>
    </font>
    <font>
      <b/>
      <i/>
      <sz val="12"/>
      <color theme="1"/>
      <name val="Calibri"/>
      <family val="2"/>
      <scheme val="minor"/>
    </font>
    <font>
      <b/>
      <i/>
      <sz val="10.5"/>
      <color theme="1"/>
      <name val="Calibri"/>
      <family val="2"/>
      <scheme val="minor"/>
    </font>
    <font>
      <b/>
      <i/>
      <u/>
      <sz val="10.5"/>
      <color theme="1"/>
      <name val="Calibri"/>
      <family val="2"/>
      <scheme val="minor"/>
    </font>
    <font>
      <b/>
      <sz val="10"/>
      <color theme="5" tint="-0.249977111117893"/>
      <name val="Calibri"/>
      <family val="2"/>
    </font>
    <font>
      <b/>
      <sz val="9.5"/>
      <color rgb="FF000000"/>
      <name val="Calibri"/>
      <family val="2"/>
    </font>
    <font>
      <b/>
      <sz val="11"/>
      <name val="Calibri"/>
      <family val="2"/>
      <scheme val="minor"/>
    </font>
    <font>
      <sz val="11"/>
      <name val="Calibri"/>
      <family val="2"/>
      <scheme val="minor"/>
    </font>
    <font>
      <i/>
      <sz val="10"/>
      <color rgb="FFFF0000"/>
      <name val="Calibri"/>
      <family val="2"/>
      <scheme val="minor"/>
    </font>
    <font>
      <strike/>
      <sz val="10"/>
      <color rgb="FFFF0000"/>
      <name val="Calibri"/>
      <family val="2"/>
      <scheme val="minor"/>
    </font>
    <font>
      <u/>
      <sz val="11"/>
      <color theme="10"/>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E8E5D8"/>
        <bgColor indexed="64"/>
      </patternFill>
    </fill>
    <fill>
      <patternFill patternType="solid">
        <fgColor theme="7" tint="0.59999389629810485"/>
        <bgColor indexed="64"/>
      </patternFill>
    </fill>
    <fill>
      <patternFill patternType="solid">
        <fgColor theme="5" tint="0.79998168889431442"/>
        <bgColor indexed="64"/>
      </patternFill>
    </fill>
  </fills>
  <borders count="33">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DashDot">
        <color indexed="64"/>
      </left>
      <right style="mediumDashDot">
        <color indexed="64"/>
      </right>
      <top style="mediumDashDot">
        <color indexed="64"/>
      </top>
      <bottom style="mediumDashDot">
        <color indexed="64"/>
      </bottom>
      <diagonal/>
    </border>
    <border>
      <left style="mediumDashDot">
        <color indexed="64"/>
      </left>
      <right style="mediumDashDot">
        <color indexed="64"/>
      </right>
      <top style="mediumDashDot">
        <color indexed="64"/>
      </top>
      <bottom style="thin">
        <color indexed="64"/>
      </bottom>
      <diagonal/>
    </border>
    <border>
      <left style="mediumDashDot">
        <color indexed="64"/>
      </left>
      <right style="mediumDashDot">
        <color indexed="64"/>
      </right>
      <top style="thin">
        <color indexed="64"/>
      </top>
      <bottom style="thin">
        <color indexed="64"/>
      </bottom>
      <diagonal/>
    </border>
    <border>
      <left style="mediumDashDot">
        <color indexed="64"/>
      </left>
      <right style="mediumDashDot">
        <color indexed="64"/>
      </right>
      <top style="thin">
        <color indexed="64"/>
      </top>
      <bottom style="mediumDashDot">
        <color indexed="64"/>
      </bottom>
      <diagonal/>
    </border>
    <border>
      <left/>
      <right style="mediumDashDot">
        <color indexed="64"/>
      </right>
      <top/>
      <bottom/>
      <diagonal/>
    </border>
    <border>
      <left/>
      <right style="mediumDashDot">
        <color indexed="64"/>
      </right>
      <top style="thin">
        <color indexed="64"/>
      </top>
      <bottom/>
      <diagonal/>
    </border>
    <border>
      <left style="mediumDashDot">
        <color indexed="64"/>
      </left>
      <right style="thin">
        <color auto="1"/>
      </right>
      <top style="thin">
        <color auto="1"/>
      </top>
      <bottom style="mediumDashDot">
        <color indexed="64"/>
      </bottom>
      <diagonal/>
    </border>
    <border>
      <left style="mediumDashDot">
        <color indexed="64"/>
      </left>
      <right style="thin">
        <color auto="1"/>
      </right>
      <top style="mediumDashDot">
        <color indexed="64"/>
      </top>
      <bottom style="mediumDashDot">
        <color indexed="64"/>
      </bottom>
      <diagonal/>
    </border>
    <border>
      <left style="medium">
        <color indexed="64"/>
      </left>
      <right style="medium">
        <color indexed="64"/>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Dashed">
        <color indexed="64"/>
      </left>
      <right style="mediumDashed">
        <color indexed="64"/>
      </right>
      <top style="mediumDashed">
        <color indexed="64"/>
      </top>
      <bottom style="mediumDashed">
        <color indexed="64"/>
      </bottom>
      <diagonal/>
    </border>
    <border>
      <left style="mediumDashDot">
        <color indexed="64"/>
      </left>
      <right style="mediumDashDot">
        <color indexed="64"/>
      </right>
      <top style="mediumDashDot">
        <color indexed="64"/>
      </top>
      <bottom/>
      <diagonal/>
    </border>
    <border>
      <left style="medium">
        <color indexed="64"/>
      </left>
      <right style="medium">
        <color indexed="64"/>
      </right>
      <top/>
      <bottom style="medium">
        <color indexed="64"/>
      </bottom>
      <diagonal/>
    </border>
  </borders>
  <cellStyleXfs count="7">
    <xf numFmtId="0" fontId="0" fillId="0" borderId="0"/>
    <xf numFmtId="43" fontId="1" fillId="0" borderId="0" applyFont="0" applyFill="0" applyBorder="0" applyAlignment="0" applyProtection="0"/>
    <xf numFmtId="0" fontId="2" fillId="0" borderId="0"/>
    <xf numFmtId="0" fontId="4" fillId="0" borderId="0"/>
    <xf numFmtId="0" fontId="2" fillId="0" borderId="0"/>
    <xf numFmtId="0" fontId="2" fillId="0" borderId="0"/>
    <xf numFmtId="0" fontId="56" fillId="0" borderId="0" applyNumberFormat="0" applyFill="0" applyBorder="0" applyAlignment="0" applyProtection="0"/>
  </cellStyleXfs>
  <cellXfs count="238">
    <xf numFmtId="0" fontId="0" fillId="0" borderId="0" xfId="0"/>
    <xf numFmtId="0" fontId="14" fillId="0" borderId="0" xfId="0" applyFont="1"/>
    <xf numFmtId="0" fontId="15" fillId="0" borderId="0" xfId="0" applyFont="1"/>
    <xf numFmtId="0" fontId="16" fillId="0" borderId="0" xfId="0" applyFont="1"/>
    <xf numFmtId="0" fontId="14" fillId="0" borderId="1" xfId="0" applyFont="1" applyBorder="1"/>
    <xf numFmtId="0" fontId="14" fillId="0" borderId="0" xfId="0" applyFont="1" applyBorder="1"/>
    <xf numFmtId="49" fontId="17" fillId="0" borderId="1" xfId="0" applyNumberFormat="1" applyFont="1" applyBorder="1" applyAlignment="1">
      <alignment horizontal="right"/>
    </xf>
    <xf numFmtId="0" fontId="14" fillId="0" borderId="2" xfId="0" applyFont="1" applyBorder="1"/>
    <xf numFmtId="0" fontId="15" fillId="0" borderId="0" xfId="0" applyFont="1" applyBorder="1"/>
    <xf numFmtId="0" fontId="14" fillId="0" borderId="0" xfId="0" applyFont="1" applyProtection="1">
      <protection locked="0"/>
    </xf>
    <xf numFmtId="0" fontId="14" fillId="0" borderId="0" xfId="0" applyFont="1" applyBorder="1" applyProtection="1">
      <protection locked="0"/>
    </xf>
    <xf numFmtId="0" fontId="0" fillId="2" borderId="0" xfId="0" applyFill="1" applyBorder="1"/>
    <xf numFmtId="0" fontId="0" fillId="2" borderId="2" xfId="0" applyFill="1" applyBorder="1"/>
    <xf numFmtId="0" fontId="14" fillId="2" borderId="8" xfId="0" applyFont="1" applyFill="1" applyBorder="1"/>
    <xf numFmtId="0" fontId="14" fillId="2" borderId="3" xfId="0" applyFont="1" applyFill="1" applyBorder="1"/>
    <xf numFmtId="0" fontId="14" fillId="2" borderId="18" xfId="0" applyFont="1" applyFill="1" applyBorder="1"/>
    <xf numFmtId="0" fontId="21" fillId="2" borderId="16" xfId="0" applyFont="1" applyFill="1" applyBorder="1" applyAlignment="1"/>
    <xf numFmtId="0" fontId="21" fillId="2" borderId="17" xfId="0" applyFont="1" applyFill="1" applyBorder="1" applyAlignment="1"/>
    <xf numFmtId="0" fontId="16" fillId="2" borderId="1" xfId="0" applyFont="1" applyFill="1" applyBorder="1"/>
    <xf numFmtId="0" fontId="16" fillId="2" borderId="0" xfId="0" applyFont="1" applyFill="1" applyBorder="1" applyAlignment="1">
      <alignment horizontal="right"/>
    </xf>
    <xf numFmtId="0" fontId="0" fillId="2" borderId="1" xfId="0" applyFill="1" applyBorder="1"/>
    <xf numFmtId="49" fontId="14" fillId="0" borderId="1" xfId="0" applyNumberFormat="1" applyFont="1" applyBorder="1" applyAlignment="1">
      <alignment horizontal="right"/>
    </xf>
    <xf numFmtId="49" fontId="14" fillId="0" borderId="1" xfId="0" applyNumberFormat="1" applyFont="1" applyBorder="1"/>
    <xf numFmtId="49" fontId="15" fillId="0" borderId="1" xfId="0" applyNumberFormat="1" applyFont="1" applyBorder="1"/>
    <xf numFmtId="49" fontId="13" fillId="0" borderId="1" xfId="0" applyNumberFormat="1" applyFont="1" applyBorder="1"/>
    <xf numFmtId="49" fontId="15" fillId="0" borderId="1" xfId="0" applyNumberFormat="1" applyFont="1" applyBorder="1" applyAlignment="1">
      <alignment horizontal="right"/>
    </xf>
    <xf numFmtId="0" fontId="10" fillId="2" borderId="15" xfId="2" applyFont="1" applyFill="1" applyBorder="1" applyProtection="1">
      <protection locked="0"/>
    </xf>
    <xf numFmtId="0" fontId="22" fillId="2" borderId="0" xfId="0" applyFont="1" applyFill="1" applyBorder="1"/>
    <xf numFmtId="0" fontId="23" fillId="2" borderId="0" xfId="0" applyFont="1" applyFill="1" applyBorder="1"/>
    <xf numFmtId="0" fontId="14" fillId="0" borderId="0" xfId="0" applyFont="1" applyFill="1"/>
    <xf numFmtId="0" fontId="0" fillId="0" borderId="2" xfId="0" applyBorder="1" applyAlignment="1">
      <alignment vertical="top" wrapText="1"/>
    </xf>
    <xf numFmtId="0" fontId="0" fillId="0" borderId="0" xfId="0" applyAlignment="1">
      <alignment wrapText="1"/>
    </xf>
    <xf numFmtId="0" fontId="0" fillId="0" borderId="2" xfId="0" applyBorder="1" applyAlignment="1">
      <alignment wrapText="1"/>
    </xf>
    <xf numFmtId="0" fontId="27" fillId="0" borderId="0" xfId="0" applyFont="1" applyFill="1" applyBorder="1" applyAlignment="1">
      <alignment vertical="center" wrapText="1"/>
    </xf>
    <xf numFmtId="0" fontId="27" fillId="0" borderId="2" xfId="0" applyFont="1" applyFill="1" applyBorder="1" applyAlignment="1">
      <alignment vertical="center" wrapText="1"/>
    </xf>
    <xf numFmtId="0" fontId="0" fillId="0" borderId="1" xfId="0" applyBorder="1" applyAlignment="1">
      <alignment vertical="top"/>
    </xf>
    <xf numFmtId="0" fontId="0" fillId="0" borderId="0" xfId="0" applyBorder="1" applyAlignment="1">
      <alignment vertical="top"/>
    </xf>
    <xf numFmtId="165" fontId="14" fillId="4" borderId="18" xfId="0" applyNumberFormat="1" applyFont="1" applyFill="1" applyBorder="1" applyAlignment="1" applyProtection="1">
      <alignment horizontal="right"/>
      <protection locked="0"/>
    </xf>
    <xf numFmtId="0" fontId="15" fillId="0" borderId="0" xfId="0" applyFont="1" applyBorder="1" applyAlignment="1">
      <alignment horizontal="left"/>
    </xf>
    <xf numFmtId="0" fontId="20" fillId="0" borderId="1" xfId="0" applyFont="1" applyBorder="1" applyAlignment="1"/>
    <xf numFmtId="0" fontId="5" fillId="7" borderId="13" xfId="0" applyFont="1" applyFill="1" applyBorder="1" applyProtection="1">
      <protection locked="0"/>
    </xf>
    <xf numFmtId="0" fontId="15" fillId="7" borderId="13" xfId="0" applyFont="1" applyFill="1" applyBorder="1" applyProtection="1">
      <protection locked="0"/>
    </xf>
    <xf numFmtId="0" fontId="14" fillId="0" borderId="2" xfId="0" applyFont="1" applyBorder="1" applyAlignment="1">
      <alignment horizontal="left"/>
    </xf>
    <xf numFmtId="0" fontId="29" fillId="0" borderId="0" xfId="0" applyFont="1" applyBorder="1" applyAlignment="1">
      <alignment horizontal="left" wrapText="1"/>
    </xf>
    <xf numFmtId="0" fontId="29" fillId="0" borderId="2" xfId="0" applyFont="1" applyBorder="1" applyAlignment="1">
      <alignment horizontal="left" wrapText="1"/>
    </xf>
    <xf numFmtId="0" fontId="0" fillId="0" borderId="0" xfId="0" applyProtection="1">
      <protection locked="0"/>
    </xf>
    <xf numFmtId="0" fontId="13" fillId="0" borderId="0" xfId="0" applyFont="1" applyAlignment="1" applyProtection="1">
      <alignment horizontal="right"/>
      <protection locked="0"/>
    </xf>
    <xf numFmtId="0" fontId="33" fillId="0" borderId="0" xfId="0" applyFont="1" applyAlignment="1" applyProtection="1">
      <alignment horizontal="center" wrapText="1"/>
      <protection locked="0"/>
    </xf>
    <xf numFmtId="49" fontId="13" fillId="0" borderId="0" xfId="0" applyNumberFormat="1" applyFont="1" applyAlignment="1" applyProtection="1">
      <alignment horizontal="right"/>
      <protection locked="0"/>
    </xf>
    <xf numFmtId="0" fontId="13" fillId="0" borderId="0" xfId="0" applyFont="1" applyProtection="1">
      <protection locked="0"/>
    </xf>
    <xf numFmtId="49" fontId="13" fillId="0" borderId="0" xfId="0" applyNumberFormat="1" applyFont="1" applyAlignment="1" applyProtection="1">
      <alignment horizontal="left"/>
      <protection locked="0"/>
    </xf>
    <xf numFmtId="49" fontId="0" fillId="0" borderId="0" xfId="0" applyNumberFormat="1" applyAlignment="1" applyProtection="1">
      <alignment horizontal="left"/>
      <protection locked="0"/>
    </xf>
    <xf numFmtId="49" fontId="33" fillId="0" borderId="0" xfId="0" applyNumberFormat="1" applyFont="1" applyAlignment="1" applyProtection="1">
      <alignment horizontal="left" vertical="center" wrapText="1"/>
      <protection locked="0"/>
    </xf>
    <xf numFmtId="0" fontId="33" fillId="0" borderId="0" xfId="0" applyFont="1" applyAlignment="1" applyProtection="1">
      <alignment horizontal="center" vertical="center" wrapText="1"/>
      <protection locked="0"/>
    </xf>
    <xf numFmtId="0" fontId="36" fillId="0" borderId="4" xfId="0" applyFont="1" applyBorder="1" applyAlignment="1" applyProtection="1">
      <alignment horizontal="center" vertical="center" wrapText="1"/>
      <protection locked="0"/>
    </xf>
    <xf numFmtId="0" fontId="37" fillId="0" borderId="6" xfId="0" applyFont="1" applyBorder="1" applyAlignment="1" applyProtection="1">
      <alignment horizontal="center" vertical="center" wrapText="1"/>
      <protection locked="0"/>
    </xf>
    <xf numFmtId="0" fontId="15" fillId="2" borderId="5" xfId="0" applyFont="1" applyFill="1" applyBorder="1" applyAlignment="1" applyProtection="1">
      <alignment horizontal="center" wrapText="1"/>
      <protection locked="0"/>
    </xf>
    <xf numFmtId="49" fontId="14" fillId="0" borderId="7" xfId="0" applyNumberFormat="1" applyFont="1" applyBorder="1" applyAlignment="1" applyProtection="1">
      <alignment horizontal="left"/>
      <protection locked="0"/>
    </xf>
    <xf numFmtId="18" fontId="14" fillId="0" borderId="7" xfId="0" applyNumberFormat="1" applyFont="1" applyBorder="1" applyAlignment="1" applyProtection="1">
      <alignment horizontal="center"/>
      <protection locked="0"/>
    </xf>
    <xf numFmtId="1" fontId="14" fillId="0" borderId="12" xfId="0" applyNumberFormat="1" applyFont="1" applyBorder="1" applyAlignment="1">
      <alignment horizontal="center"/>
    </xf>
    <xf numFmtId="0" fontId="40" fillId="8" borderId="20" xfId="0" applyFont="1" applyFill="1" applyBorder="1" applyAlignment="1" applyProtection="1">
      <alignment horizontal="center"/>
      <protection locked="0"/>
    </xf>
    <xf numFmtId="1" fontId="14" fillId="0" borderId="14" xfId="0" applyNumberFormat="1" applyFont="1" applyBorder="1" applyAlignment="1">
      <alignment horizontal="center"/>
    </xf>
    <xf numFmtId="0" fontId="15" fillId="2" borderId="6" xfId="0" applyFont="1" applyFill="1" applyBorder="1" applyAlignment="1" applyProtection="1">
      <alignment horizontal="center"/>
      <protection locked="0"/>
    </xf>
    <xf numFmtId="0" fontId="40" fillId="8" borderId="21" xfId="0" applyFont="1" applyFill="1" applyBorder="1" applyAlignment="1" applyProtection="1">
      <alignment horizontal="center"/>
      <protection locked="0"/>
    </xf>
    <xf numFmtId="0" fontId="41" fillId="2" borderId="6" xfId="0" applyFont="1" applyFill="1" applyBorder="1" applyAlignment="1" applyProtection="1">
      <alignment horizontal="center"/>
      <protection locked="0"/>
    </xf>
    <xf numFmtId="1" fontId="14" fillId="0" borderId="13" xfId="0" applyNumberFormat="1" applyFont="1" applyBorder="1" applyAlignment="1">
      <alignment horizontal="center"/>
    </xf>
    <xf numFmtId="1" fontId="13" fillId="8" borderId="19" xfId="0" applyNumberFormat="1" applyFont="1" applyFill="1" applyBorder="1" applyAlignment="1" applyProtection="1">
      <alignment horizontal="center"/>
      <protection locked="0"/>
    </xf>
    <xf numFmtId="0" fontId="13" fillId="2" borderId="6" xfId="0" applyFont="1" applyFill="1" applyBorder="1" applyProtection="1">
      <protection locked="0"/>
    </xf>
    <xf numFmtId="0" fontId="13" fillId="2" borderId="6" xfId="0" applyFont="1" applyFill="1" applyBorder="1" applyAlignment="1" applyProtection="1">
      <alignment horizontal="center"/>
      <protection locked="0"/>
    </xf>
    <xf numFmtId="0" fontId="40" fillId="8" borderId="22" xfId="0" applyFont="1" applyFill="1" applyBorder="1" applyAlignment="1" applyProtection="1">
      <alignment horizontal="center"/>
      <protection locked="0"/>
    </xf>
    <xf numFmtId="1" fontId="14" fillId="0" borderId="17" xfId="0" applyNumberFormat="1" applyFont="1" applyBorder="1" applyAlignment="1">
      <alignment horizontal="center"/>
    </xf>
    <xf numFmtId="0" fontId="15" fillId="2" borderId="5" xfId="0" applyFont="1" applyFill="1" applyBorder="1" applyAlignment="1" applyProtection="1">
      <alignment horizontal="center"/>
      <protection locked="0"/>
    </xf>
    <xf numFmtId="0" fontId="0" fillId="0" borderId="1" xfId="0" applyBorder="1" applyProtection="1">
      <protection locked="0"/>
    </xf>
    <xf numFmtId="164"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14" fillId="0" borderId="0" xfId="0" applyFont="1" applyAlignment="1" applyProtection="1">
      <alignment horizontal="right"/>
      <protection locked="0"/>
    </xf>
    <xf numFmtId="0" fontId="14" fillId="8" borderId="30" xfId="0" applyFont="1" applyFill="1" applyBorder="1" applyAlignment="1" applyProtection="1">
      <alignment horizontal="center"/>
      <protection locked="0"/>
    </xf>
    <xf numFmtId="0" fontId="15" fillId="2" borderId="2" xfId="0" applyFont="1" applyFill="1" applyBorder="1" applyAlignment="1" applyProtection="1">
      <alignment horizontal="center"/>
      <protection locked="0"/>
    </xf>
    <xf numFmtId="1" fontId="14" fillId="0" borderId="6" xfId="0" applyNumberFormat="1" applyFont="1" applyBorder="1" applyAlignment="1">
      <alignment horizontal="center"/>
    </xf>
    <xf numFmtId="0" fontId="41" fillId="2" borderId="4" xfId="0" applyFont="1" applyFill="1" applyBorder="1" applyAlignment="1" applyProtection="1">
      <alignment horizontal="center"/>
      <protection locked="0"/>
    </xf>
    <xf numFmtId="0" fontId="0" fillId="0" borderId="9" xfId="0" applyBorder="1" applyProtection="1">
      <protection locked="0"/>
    </xf>
    <xf numFmtId="0" fontId="0" fillId="0" borderId="10" xfId="0" applyBorder="1" applyProtection="1">
      <protection locked="0"/>
    </xf>
    <xf numFmtId="0" fontId="14" fillId="0" borderId="10" xfId="0" applyFont="1" applyBorder="1" applyProtection="1">
      <protection locked="0"/>
    </xf>
    <xf numFmtId="0" fontId="14" fillId="0" borderId="10" xfId="0" applyFont="1" applyBorder="1" applyAlignment="1" applyProtection="1">
      <alignment horizontal="right"/>
      <protection locked="0"/>
    </xf>
    <xf numFmtId="2" fontId="14" fillId="0" borderId="11" xfId="0" applyNumberFormat="1" applyFont="1" applyBorder="1" applyAlignment="1">
      <alignment horizontal="center"/>
    </xf>
    <xf numFmtId="4" fontId="13" fillId="2" borderId="11" xfId="0" applyNumberFormat="1" applyFont="1" applyFill="1" applyBorder="1" applyAlignment="1">
      <alignment horizontal="center"/>
    </xf>
    <xf numFmtId="0" fontId="36" fillId="0" borderId="0" xfId="0" applyFont="1" applyAlignment="1" applyProtection="1">
      <alignment horizontal="center" wrapText="1"/>
      <protection locked="0"/>
    </xf>
    <xf numFmtId="0" fontId="15" fillId="0" borderId="0" xfId="0" applyFont="1" applyAlignment="1" applyProtection="1">
      <alignment horizontal="center" wrapText="1"/>
      <protection locked="0"/>
    </xf>
    <xf numFmtId="0" fontId="14" fillId="0" borderId="0" xfId="0" applyFont="1" applyAlignment="1" applyProtection="1">
      <alignment horizontal="left"/>
      <protection locked="0"/>
    </xf>
    <xf numFmtId="18" fontId="0" fillId="0" borderId="0" xfId="0" applyNumberFormat="1" applyAlignment="1" applyProtection="1">
      <alignment horizontal="center"/>
      <protection locked="0"/>
    </xf>
    <xf numFmtId="0" fontId="15" fillId="0" borderId="0" xfId="0" applyFont="1" applyAlignment="1" applyProtection="1">
      <alignment horizontal="center"/>
      <protection locked="0"/>
    </xf>
    <xf numFmtId="2" fontId="0" fillId="0" borderId="0" xfId="0" applyNumberFormat="1" applyAlignment="1" applyProtection="1">
      <alignment horizontal="center"/>
      <protection locked="0"/>
    </xf>
    <xf numFmtId="4" fontId="13" fillId="0" borderId="0" xfId="0" applyNumberFormat="1" applyFont="1" applyAlignment="1" applyProtection="1">
      <alignment horizontal="center"/>
      <protection locked="0"/>
    </xf>
    <xf numFmtId="0" fontId="42" fillId="0" borderId="0" xfId="0" applyFont="1" applyAlignment="1" applyProtection="1">
      <alignment horizontal="left"/>
      <protection locked="0"/>
    </xf>
    <xf numFmtId="0" fontId="0" fillId="0" borderId="0" xfId="0" applyAlignment="1" applyProtection="1">
      <alignment horizontal="right"/>
      <protection locked="0"/>
    </xf>
    <xf numFmtId="0" fontId="30" fillId="0" borderId="0" xfId="0" applyFont="1" applyAlignment="1" applyProtection="1">
      <alignment horizontal="left" vertical="justify"/>
      <protection locked="0"/>
    </xf>
    <xf numFmtId="0" fontId="17" fillId="0" borderId="0" xfId="0" applyFont="1" applyProtection="1">
      <protection locked="0"/>
    </xf>
    <xf numFmtId="2" fontId="0" fillId="0" borderId="0" xfId="0" applyNumberFormat="1" applyProtection="1">
      <protection locked="0"/>
    </xf>
    <xf numFmtId="0" fontId="35"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2" fontId="3" fillId="5" borderId="2" xfId="0" applyNumberFormat="1" applyFont="1" applyFill="1" applyBorder="1" applyAlignment="1">
      <alignment horizontal="right" vertical="center"/>
    </xf>
    <xf numFmtId="2" fontId="10" fillId="0" borderId="27" xfId="0" applyNumberFormat="1" applyFont="1" applyBorder="1" applyAlignment="1" applyProtection="1">
      <alignment horizontal="right" vertical="center"/>
      <protection locked="0"/>
    </xf>
    <xf numFmtId="49" fontId="25" fillId="7" borderId="13" xfId="0" applyNumberFormat="1" applyFont="1" applyFill="1" applyBorder="1" applyAlignment="1" applyProtection="1">
      <alignment horizontal="left"/>
      <protection locked="0"/>
    </xf>
    <xf numFmtId="0" fontId="0" fillId="0" borderId="0" xfId="0" applyBorder="1" applyProtection="1">
      <protection locked="0"/>
    </xf>
    <xf numFmtId="0" fontId="14" fillId="0" borderId="0" xfId="0" applyFont="1" applyBorder="1" applyAlignment="1" applyProtection="1">
      <alignment horizontal="right"/>
      <protection locked="0"/>
    </xf>
    <xf numFmtId="2" fontId="14" fillId="0" borderId="0" xfId="0" applyNumberFormat="1" applyFont="1" applyBorder="1" applyAlignment="1">
      <alignment horizontal="center"/>
    </xf>
    <xf numFmtId="4" fontId="13" fillId="0" borderId="0" xfId="0" applyNumberFormat="1" applyFont="1" applyFill="1" applyBorder="1" applyAlignment="1">
      <alignment horizontal="center"/>
    </xf>
    <xf numFmtId="2" fontId="14" fillId="4" borderId="17" xfId="0" applyNumberFormat="1" applyFont="1" applyFill="1" applyBorder="1" applyProtection="1">
      <protection locked="0"/>
    </xf>
    <xf numFmtId="2" fontId="14" fillId="3" borderId="18" xfId="0" applyNumberFormat="1" applyFont="1" applyFill="1" applyBorder="1" applyProtection="1">
      <protection locked="0"/>
    </xf>
    <xf numFmtId="2" fontId="14" fillId="9" borderId="25" xfId="0" applyNumberFormat="1" applyFont="1" applyFill="1" applyBorder="1" applyProtection="1">
      <protection locked="0"/>
    </xf>
    <xf numFmtId="2" fontId="14" fillId="9" borderId="26" xfId="0" applyNumberFormat="1" applyFont="1" applyFill="1" applyBorder="1" applyProtection="1">
      <protection locked="0"/>
    </xf>
    <xf numFmtId="2" fontId="14" fillId="10" borderId="25" xfId="0" applyNumberFormat="1" applyFont="1" applyFill="1" applyBorder="1" applyProtection="1">
      <protection locked="0"/>
    </xf>
    <xf numFmtId="2" fontId="14" fillId="10" borderId="26" xfId="0" applyNumberFormat="1" applyFont="1" applyFill="1" applyBorder="1" applyProtection="1">
      <protection locked="0"/>
    </xf>
    <xf numFmtId="2" fontId="24" fillId="11" borderId="31" xfId="0" applyNumberFormat="1" applyFont="1" applyFill="1" applyBorder="1" applyAlignment="1" applyProtection="1">
      <alignment horizontal="right" vertical="center"/>
      <protection locked="0"/>
    </xf>
    <xf numFmtId="49" fontId="13" fillId="7" borderId="7" xfId="0" applyNumberFormat="1" applyFont="1" applyFill="1" applyBorder="1" applyAlignment="1" applyProtection="1">
      <alignment horizontal="left"/>
      <protection locked="0"/>
    </xf>
    <xf numFmtId="165" fontId="13" fillId="7" borderId="13" xfId="0" applyNumberFormat="1" applyFont="1" applyFill="1" applyBorder="1" applyProtection="1">
      <protection locked="0"/>
    </xf>
    <xf numFmtId="0" fontId="46" fillId="7" borderId="27" xfId="0" applyFont="1" applyFill="1" applyBorder="1" applyAlignment="1" applyProtection="1">
      <alignment horizontal="center" vertical="center"/>
      <protection locked="0"/>
    </xf>
    <xf numFmtId="2" fontId="13" fillId="7" borderId="32" xfId="0" applyNumberFormat="1" applyFont="1" applyFill="1" applyBorder="1" applyProtection="1">
      <protection locked="0"/>
    </xf>
    <xf numFmtId="0" fontId="47" fillId="0" borderId="0" xfId="0" applyFont="1" applyProtection="1">
      <protection locked="0"/>
    </xf>
    <xf numFmtId="49" fontId="0" fillId="0" borderId="3" xfId="0" applyNumberFormat="1" applyBorder="1" applyAlignment="1" applyProtection="1">
      <alignment horizontal="left" vertical="center"/>
      <protection locked="0"/>
    </xf>
    <xf numFmtId="18" fontId="50" fillId="6" borderId="0" xfId="0" applyNumberFormat="1" applyFont="1" applyFill="1" applyBorder="1" applyAlignment="1" applyProtection="1">
      <alignment horizontal="left" vertical="center"/>
      <protection locked="0"/>
    </xf>
    <xf numFmtId="0" fontId="32" fillId="6" borderId="0" xfId="0" applyFont="1" applyFill="1" applyBorder="1" applyAlignment="1" applyProtection="1">
      <alignment horizontal="left" vertical="center"/>
      <protection locked="0"/>
    </xf>
    <xf numFmtId="49" fontId="14" fillId="0" borderId="1" xfId="0" applyNumberFormat="1" applyFont="1" applyBorder="1" applyAlignment="1">
      <alignment horizontal="right" vertical="top"/>
    </xf>
    <xf numFmtId="0" fontId="34" fillId="2" borderId="0" xfId="0" applyFont="1" applyFill="1" applyBorder="1" applyAlignment="1">
      <alignment horizontal="right"/>
    </xf>
    <xf numFmtId="0" fontId="34" fillId="2" borderId="2" xfId="0" applyFont="1" applyFill="1" applyBorder="1" applyAlignment="1"/>
    <xf numFmtId="1" fontId="26" fillId="0" borderId="14" xfId="0" applyNumberFormat="1" applyFont="1" applyBorder="1" applyAlignment="1">
      <alignment horizontal="center"/>
    </xf>
    <xf numFmtId="49" fontId="26" fillId="0" borderId="7" xfId="0" applyNumberFormat="1" applyFont="1" applyBorder="1" applyAlignment="1" applyProtection="1">
      <alignment horizontal="left"/>
      <protection locked="0"/>
    </xf>
    <xf numFmtId="2" fontId="26" fillId="9" borderId="25" xfId="0" applyNumberFormat="1" applyFont="1" applyFill="1" applyBorder="1" applyProtection="1">
      <protection locked="0"/>
    </xf>
    <xf numFmtId="2" fontId="26" fillId="9" borderId="26" xfId="0" applyNumberFormat="1" applyFont="1" applyFill="1" applyBorder="1" applyProtection="1">
      <protection locked="0"/>
    </xf>
    <xf numFmtId="1" fontId="26" fillId="0" borderId="13" xfId="0" applyNumberFormat="1" applyFont="1" applyBorder="1" applyAlignment="1">
      <alignment horizontal="center"/>
    </xf>
    <xf numFmtId="0" fontId="54" fillId="0" borderId="0" xfId="0" applyFont="1" applyProtection="1">
      <protection locked="0"/>
    </xf>
    <xf numFmtId="49" fontId="55" fillId="0" borderId="7" xfId="0" applyNumberFormat="1" applyFont="1" applyBorder="1" applyAlignment="1" applyProtection="1">
      <alignment horizontal="left"/>
      <protection locked="0"/>
    </xf>
    <xf numFmtId="18" fontId="55" fillId="0" borderId="7" xfId="0" applyNumberFormat="1" applyFont="1" applyBorder="1" applyAlignment="1" applyProtection="1">
      <alignment horizontal="center"/>
      <protection locked="0"/>
    </xf>
    <xf numFmtId="1" fontId="55" fillId="0" borderId="12" xfId="0" applyNumberFormat="1" applyFont="1" applyBorder="1" applyAlignment="1">
      <alignment horizontal="center"/>
    </xf>
    <xf numFmtId="0" fontId="7" fillId="0" borderId="0" xfId="0" applyFont="1" applyAlignment="1" applyProtection="1">
      <protection locked="0"/>
    </xf>
    <xf numFmtId="49" fontId="13" fillId="0" borderId="1" xfId="0" applyNumberFormat="1" applyFont="1" applyBorder="1" applyAlignment="1">
      <alignment horizontal="left"/>
    </xf>
    <xf numFmtId="49" fontId="13" fillId="0" borderId="0" xfId="0" applyNumberFormat="1" applyFont="1" applyBorder="1" applyAlignment="1">
      <alignment horizontal="left"/>
    </xf>
    <xf numFmtId="49" fontId="13" fillId="0" borderId="2" xfId="0" applyNumberFormat="1" applyFont="1" applyBorder="1" applyAlignment="1">
      <alignment horizontal="left"/>
    </xf>
    <xf numFmtId="0" fontId="14" fillId="0" borderId="0" xfId="0" applyFont="1" applyBorder="1" applyAlignment="1">
      <alignment horizontal="left"/>
    </xf>
    <xf numFmtId="0" fontId="14" fillId="0" borderId="2" xfId="0" applyFont="1" applyBorder="1" applyAlignment="1">
      <alignment horizontal="left"/>
    </xf>
    <xf numFmtId="0" fontId="13" fillId="0" borderId="1" xfId="0" applyFont="1" applyBorder="1" applyAlignment="1">
      <alignment horizontal="left"/>
    </xf>
    <xf numFmtId="0" fontId="13" fillId="0" borderId="0" xfId="0" applyFont="1" applyBorder="1" applyAlignment="1">
      <alignment horizontal="left"/>
    </xf>
    <xf numFmtId="0" fontId="13" fillId="0" borderId="2" xfId="0" applyFont="1" applyBorder="1" applyAlignment="1">
      <alignment horizontal="left"/>
    </xf>
    <xf numFmtId="0" fontId="14" fillId="0" borderId="0" xfId="0" applyFont="1" applyBorder="1" applyAlignment="1">
      <alignment horizontal="left" wrapText="1"/>
    </xf>
    <xf numFmtId="0" fontId="14" fillId="0" borderId="2" xfId="0" applyFont="1" applyBorder="1" applyAlignment="1">
      <alignment horizontal="left" wrapText="1"/>
    </xf>
    <xf numFmtId="0" fontId="14" fillId="0" borderId="0" xfId="0" applyFont="1" applyBorder="1" applyAlignment="1">
      <alignment horizontal="left" vertical="top"/>
    </xf>
    <xf numFmtId="0" fontId="14" fillId="0" borderId="2" xfId="0" applyFont="1" applyBorder="1" applyAlignment="1">
      <alignment horizontal="left" vertical="top"/>
    </xf>
    <xf numFmtId="0" fontId="15" fillId="0" borderId="0" xfId="0" applyFont="1" applyBorder="1" applyAlignment="1">
      <alignment horizontal="left"/>
    </xf>
    <xf numFmtId="0" fontId="15" fillId="0" borderId="2" xfId="0" applyFont="1" applyBorder="1" applyAlignment="1">
      <alignment horizontal="left"/>
    </xf>
    <xf numFmtId="0" fontId="21" fillId="0" borderId="16" xfId="0" applyFont="1" applyFill="1" applyBorder="1" applyAlignment="1">
      <alignment horizontal="center"/>
    </xf>
    <xf numFmtId="0" fontId="21" fillId="0" borderId="17" xfId="0" applyFont="1" applyFill="1" applyBorder="1" applyAlignment="1">
      <alignment horizontal="center"/>
    </xf>
    <xf numFmtId="0" fontId="16" fillId="2" borderId="1"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2" xfId="0" applyFont="1" applyFill="1" applyBorder="1" applyAlignment="1">
      <alignment horizontal="center" vertical="center"/>
    </xf>
    <xf numFmtId="0" fontId="14" fillId="0" borderId="0" xfId="0" applyFont="1" applyBorder="1" applyAlignment="1">
      <alignment wrapText="1"/>
    </xf>
    <xf numFmtId="0" fontId="0" fillId="0" borderId="0" xfId="0" applyAlignment="1"/>
    <xf numFmtId="0" fontId="0" fillId="0" borderId="2" xfId="0" applyBorder="1" applyAlignment="1"/>
    <xf numFmtId="0" fontId="15" fillId="0" borderId="0" xfId="0" applyFont="1" applyBorder="1" applyAlignment="1">
      <alignment horizontal="left" vertical="center"/>
    </xf>
    <xf numFmtId="0" fontId="31" fillId="0" borderId="0"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29" fillId="0" borderId="0" xfId="0" applyFont="1" applyBorder="1" applyAlignment="1">
      <alignment horizontal="left" wrapText="1"/>
    </xf>
    <xf numFmtId="0" fontId="29" fillId="0" borderId="2" xfId="0" applyFont="1" applyBorder="1" applyAlignment="1">
      <alignment horizontal="left"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8" xfId="0" applyFont="1" applyBorder="1" applyAlignment="1">
      <alignment horizontal="left" vertical="center" wrapText="1"/>
    </xf>
    <xf numFmtId="0" fontId="14" fillId="0" borderId="3" xfId="0" applyFont="1" applyBorder="1" applyAlignment="1">
      <alignment horizontal="left" vertical="center" wrapText="1"/>
    </xf>
    <xf numFmtId="0" fontId="14" fillId="0" borderId="18" xfId="0" applyFont="1" applyBorder="1" applyAlignment="1">
      <alignment horizontal="left" vertical="center" wrapText="1"/>
    </xf>
    <xf numFmtId="0" fontId="18" fillId="0" borderId="15" xfId="0" applyFont="1" applyBorder="1" applyAlignment="1">
      <alignment horizontal="right" vertical="center" wrapText="1"/>
    </xf>
    <xf numFmtId="0" fontId="18" fillId="0" borderId="16" xfId="0" applyFont="1" applyBorder="1" applyAlignment="1">
      <alignment horizontal="right" vertical="center" wrapText="1"/>
    </xf>
    <xf numFmtId="0" fontId="18" fillId="0" borderId="17" xfId="0" applyFont="1" applyBorder="1" applyAlignment="1">
      <alignment horizontal="right" vertical="center" wrapText="1"/>
    </xf>
    <xf numFmtId="0" fontId="18" fillId="0" borderId="8" xfId="0" applyFont="1" applyBorder="1" applyAlignment="1">
      <alignment horizontal="right" vertical="center" wrapText="1"/>
    </xf>
    <xf numFmtId="0" fontId="18" fillId="0" borderId="3" xfId="0" applyFont="1" applyBorder="1" applyAlignment="1">
      <alignment horizontal="right" vertical="center" wrapText="1"/>
    </xf>
    <xf numFmtId="0" fontId="18" fillId="0" borderId="18" xfId="0" applyFont="1" applyBorder="1" applyAlignment="1">
      <alignment horizontal="right" vertical="center" wrapText="1"/>
    </xf>
    <xf numFmtId="0" fontId="18" fillId="0" borderId="1" xfId="0" applyFont="1" applyBorder="1" applyAlignment="1">
      <alignment horizontal="left" vertical="top" wrapText="1"/>
    </xf>
    <xf numFmtId="0" fontId="18" fillId="0" borderId="0" xfId="0" applyFont="1" applyBorder="1" applyAlignment="1">
      <alignment horizontal="left" vertical="top" wrapText="1"/>
    </xf>
    <xf numFmtId="0" fontId="56" fillId="0" borderId="0" xfId="6" applyBorder="1" applyAlignment="1">
      <alignment horizontal="center" vertical="center" wrapText="1"/>
    </xf>
    <xf numFmtId="0" fontId="56" fillId="0" borderId="2" xfId="6" applyBorder="1" applyAlignment="1">
      <alignment horizontal="center" vertical="center" wrapText="1"/>
    </xf>
    <xf numFmtId="0" fontId="14" fillId="0" borderId="3" xfId="0" applyFont="1" applyBorder="1" applyAlignment="1">
      <alignment horizontal="left"/>
    </xf>
    <xf numFmtId="0" fontId="13" fillId="2" borderId="13" xfId="0" applyFont="1" applyFill="1" applyBorder="1" applyProtection="1">
      <protection locked="0"/>
    </xf>
    <xf numFmtId="0" fontId="0" fillId="0" borderId="13" xfId="0" applyBorder="1"/>
    <xf numFmtId="0" fontId="0" fillId="0" borderId="14" xfId="0" applyBorder="1"/>
    <xf numFmtId="0" fontId="19" fillId="2" borderId="0" xfId="0" applyFont="1" applyFill="1" applyAlignment="1" applyProtection="1">
      <alignment horizontal="left" vertical="center" wrapText="1"/>
      <protection locked="0"/>
    </xf>
    <xf numFmtId="49" fontId="0" fillId="0" borderId="3" xfId="0" applyNumberFormat="1" applyBorder="1" applyAlignment="1" applyProtection="1">
      <alignment horizontal="left"/>
      <protection locked="0"/>
    </xf>
    <xf numFmtId="49" fontId="0" fillId="0" borderId="3" xfId="0" applyNumberFormat="1" applyFont="1" applyBorder="1" applyAlignment="1" applyProtection="1">
      <alignment horizontal="center"/>
      <protection locked="0"/>
    </xf>
    <xf numFmtId="0" fontId="13" fillId="2" borderId="12" xfId="0" applyFont="1" applyFill="1" applyBorder="1" applyProtection="1">
      <protection locked="0"/>
    </xf>
    <xf numFmtId="0" fontId="13" fillId="2" borderId="28" xfId="0" applyFont="1" applyFill="1" applyBorder="1" applyAlignment="1" applyProtection="1">
      <alignment horizontal="center"/>
      <protection locked="0"/>
    </xf>
    <xf numFmtId="0" fontId="13" fillId="2" borderId="29" xfId="0" applyFont="1" applyFill="1" applyBorder="1" applyAlignment="1" applyProtection="1">
      <alignment horizontal="center"/>
      <protection locked="0"/>
    </xf>
    <xf numFmtId="0" fontId="21" fillId="0" borderId="0" xfId="0" applyFont="1" applyAlignment="1" applyProtection="1">
      <alignment horizontal="center"/>
      <protection locked="0"/>
    </xf>
    <xf numFmtId="0" fontId="14" fillId="4" borderId="16" xfId="0" applyFont="1" applyFill="1" applyBorder="1" applyAlignment="1" applyProtection="1">
      <alignment horizontal="left"/>
      <protection locked="0"/>
    </xf>
    <xf numFmtId="0" fontId="14" fillId="4" borderId="24" xfId="0" applyFont="1" applyFill="1" applyBorder="1" applyAlignment="1" applyProtection="1">
      <alignment horizontal="left"/>
      <protection locked="0"/>
    </xf>
    <xf numFmtId="0" fontId="14" fillId="4" borderId="0" xfId="0" applyFont="1" applyFill="1" applyAlignment="1" applyProtection="1">
      <alignment horizontal="left"/>
      <protection locked="0"/>
    </xf>
    <xf numFmtId="0" fontId="14" fillId="4" borderId="23" xfId="0" applyFont="1" applyFill="1" applyBorder="1" applyAlignment="1" applyProtection="1">
      <alignment horizontal="left"/>
      <protection locked="0"/>
    </xf>
    <xf numFmtId="0" fontId="14" fillId="4" borderId="0" xfId="0" applyFont="1" applyFill="1" applyBorder="1" applyAlignment="1" applyProtection="1">
      <alignment horizontal="left"/>
      <protection locked="0"/>
    </xf>
    <xf numFmtId="0" fontId="14" fillId="4" borderId="3" xfId="0" applyFont="1" applyFill="1" applyBorder="1" applyAlignment="1" applyProtection="1">
      <alignment horizontal="left"/>
      <protection locked="0"/>
    </xf>
    <xf numFmtId="0" fontId="14" fillId="4" borderId="16" xfId="0" applyFont="1" applyFill="1" applyBorder="1" applyAlignment="1" applyProtection="1">
      <alignment horizontal="right"/>
      <protection locked="0"/>
    </xf>
    <xf numFmtId="0" fontId="1" fillId="0" borderId="3" xfId="0" applyFont="1" applyBorder="1" applyAlignment="1" applyProtection="1">
      <alignment horizontal="left" wrapText="1"/>
      <protection locked="0"/>
    </xf>
    <xf numFmtId="0" fontId="48" fillId="12" borderId="12" xfId="0" applyFont="1" applyFill="1" applyBorder="1" applyAlignment="1" applyProtection="1">
      <alignment horizontal="left" vertical="center" wrapText="1"/>
      <protection locked="0"/>
    </xf>
    <xf numFmtId="0" fontId="48" fillId="12" borderId="13" xfId="0" applyFont="1" applyFill="1" applyBorder="1" applyAlignment="1" applyProtection="1">
      <alignment horizontal="left" vertical="center" wrapText="1"/>
      <protection locked="0"/>
    </xf>
    <xf numFmtId="0" fontId="48" fillId="12" borderId="14" xfId="0" applyFont="1" applyFill="1" applyBorder="1" applyAlignment="1" applyProtection="1">
      <alignment horizontal="left" vertical="center" wrapText="1"/>
      <protection locked="0"/>
    </xf>
    <xf numFmtId="49" fontId="6" fillId="6" borderId="12" xfId="0" applyNumberFormat="1" applyFont="1" applyFill="1" applyBorder="1" applyAlignment="1" applyProtection="1">
      <alignment horizontal="left" vertical="center"/>
      <protection locked="0"/>
    </xf>
    <xf numFmtId="49" fontId="6" fillId="6" borderId="13" xfId="0" applyNumberFormat="1" applyFont="1" applyFill="1" applyBorder="1" applyAlignment="1" applyProtection="1">
      <alignment horizontal="left" vertical="center"/>
      <protection locked="0"/>
    </xf>
    <xf numFmtId="49" fontId="6" fillId="6" borderId="14" xfId="0" applyNumberFormat="1" applyFont="1" applyFill="1" applyBorder="1" applyAlignment="1" applyProtection="1">
      <alignment horizontal="left" vertical="center"/>
      <protection locked="0"/>
    </xf>
    <xf numFmtId="18" fontId="3" fillId="5" borderId="12" xfId="0" applyNumberFormat="1" applyFont="1" applyFill="1" applyBorder="1" applyAlignment="1" applyProtection="1">
      <alignment horizontal="right" vertical="center"/>
      <protection locked="0"/>
    </xf>
    <xf numFmtId="18" fontId="3" fillId="5" borderId="13" xfId="0" applyNumberFormat="1" applyFont="1" applyFill="1" applyBorder="1" applyAlignment="1" applyProtection="1">
      <alignment horizontal="right" vertical="center"/>
      <protection locked="0"/>
    </xf>
    <xf numFmtId="18" fontId="10" fillId="0" borderId="13" xfId="0" applyNumberFormat="1" applyFont="1" applyBorder="1" applyAlignment="1" applyProtection="1">
      <alignment horizontal="right" vertical="center"/>
      <protection locked="0"/>
    </xf>
    <xf numFmtId="49" fontId="25" fillId="4" borderId="15" xfId="0" applyNumberFormat="1" applyFont="1" applyFill="1" applyBorder="1" applyAlignment="1" applyProtection="1">
      <alignment horizontal="left" vertical="top" wrapText="1"/>
      <protection locked="0"/>
    </xf>
    <xf numFmtId="49" fontId="25" fillId="4" borderId="16" xfId="0" applyNumberFormat="1" applyFont="1" applyFill="1" applyBorder="1" applyAlignment="1" applyProtection="1">
      <alignment horizontal="left" vertical="top" wrapText="1"/>
      <protection locked="0"/>
    </xf>
    <xf numFmtId="49" fontId="25" fillId="4" borderId="17" xfId="0" applyNumberFormat="1" applyFont="1" applyFill="1" applyBorder="1" applyAlignment="1" applyProtection="1">
      <alignment horizontal="left" vertical="top" wrapText="1"/>
      <protection locked="0"/>
    </xf>
    <xf numFmtId="49" fontId="25" fillId="4" borderId="1" xfId="0" applyNumberFormat="1" applyFont="1" applyFill="1" applyBorder="1" applyAlignment="1" applyProtection="1">
      <alignment horizontal="left" vertical="top" wrapText="1"/>
      <protection locked="0"/>
    </xf>
    <xf numFmtId="49" fontId="25" fillId="4" borderId="0" xfId="0" applyNumberFormat="1" applyFont="1" applyFill="1" applyBorder="1" applyAlignment="1" applyProtection="1">
      <alignment horizontal="left" vertical="top" wrapText="1"/>
      <protection locked="0"/>
    </xf>
    <xf numFmtId="49" fontId="25" fillId="4" borderId="2" xfId="0" applyNumberFormat="1" applyFont="1" applyFill="1" applyBorder="1" applyAlignment="1" applyProtection="1">
      <alignment horizontal="left" vertical="top" wrapText="1"/>
      <protection locked="0"/>
    </xf>
    <xf numFmtId="49" fontId="25" fillId="3" borderId="15" xfId="0" applyNumberFormat="1" applyFont="1" applyFill="1" applyBorder="1" applyAlignment="1" applyProtection="1">
      <alignment horizontal="left" vertical="top" wrapText="1"/>
      <protection locked="0"/>
    </xf>
    <xf numFmtId="49" fontId="25" fillId="3" borderId="16" xfId="0" applyNumberFormat="1" applyFont="1" applyFill="1" applyBorder="1" applyAlignment="1" applyProtection="1">
      <alignment horizontal="left" vertical="top" wrapText="1"/>
      <protection locked="0"/>
    </xf>
    <xf numFmtId="49" fontId="25" fillId="3" borderId="17" xfId="0" applyNumberFormat="1" applyFont="1" applyFill="1" applyBorder="1" applyAlignment="1" applyProtection="1">
      <alignment horizontal="left" vertical="top" wrapText="1"/>
      <protection locked="0"/>
    </xf>
    <xf numFmtId="49" fontId="25" fillId="3" borderId="1" xfId="0" applyNumberFormat="1" applyFont="1" applyFill="1" applyBorder="1" applyAlignment="1" applyProtection="1">
      <alignment horizontal="left" vertical="top" wrapText="1"/>
      <protection locked="0"/>
    </xf>
    <xf numFmtId="49" fontId="25" fillId="3" borderId="0" xfId="0" applyNumberFormat="1" applyFont="1" applyFill="1" applyBorder="1" applyAlignment="1" applyProtection="1">
      <alignment horizontal="left" vertical="top" wrapText="1"/>
      <protection locked="0"/>
    </xf>
    <xf numFmtId="49" fontId="25" fillId="3" borderId="2" xfId="0" applyNumberFormat="1" applyFont="1" applyFill="1" applyBorder="1" applyAlignment="1" applyProtection="1">
      <alignment horizontal="left" vertical="top" wrapText="1"/>
      <protection locked="0"/>
    </xf>
    <xf numFmtId="49" fontId="25" fillId="3" borderId="8" xfId="0" applyNumberFormat="1" applyFont="1" applyFill="1" applyBorder="1" applyAlignment="1" applyProtection="1">
      <alignment horizontal="left" vertical="top" wrapText="1"/>
      <protection locked="0"/>
    </xf>
    <xf numFmtId="49" fontId="25" fillId="3" borderId="3" xfId="0" applyNumberFormat="1" applyFont="1" applyFill="1" applyBorder="1" applyAlignment="1" applyProtection="1">
      <alignment horizontal="left" vertical="top" wrapText="1"/>
      <protection locked="0"/>
    </xf>
    <xf numFmtId="49" fontId="25" fillId="3" borderId="18" xfId="0" applyNumberFormat="1" applyFont="1" applyFill="1" applyBorder="1" applyAlignment="1" applyProtection="1">
      <alignment horizontal="left" vertical="top" wrapText="1"/>
      <protection locked="0"/>
    </xf>
    <xf numFmtId="49" fontId="25" fillId="5" borderId="15" xfId="0" applyNumberFormat="1" applyFont="1" applyFill="1" applyBorder="1" applyAlignment="1" applyProtection="1">
      <alignment horizontal="left" vertical="center" wrapText="1"/>
      <protection locked="0"/>
    </xf>
    <xf numFmtId="49" fontId="25" fillId="5" borderId="16" xfId="0" applyNumberFormat="1" applyFont="1" applyFill="1" applyBorder="1" applyAlignment="1" applyProtection="1">
      <alignment horizontal="left" vertical="center" wrapText="1"/>
      <protection locked="0"/>
    </xf>
    <xf numFmtId="49" fontId="25" fillId="5" borderId="17" xfId="0" applyNumberFormat="1" applyFont="1" applyFill="1" applyBorder="1" applyAlignment="1" applyProtection="1">
      <alignment horizontal="left" vertical="center" wrapText="1"/>
      <protection locked="0"/>
    </xf>
    <xf numFmtId="49" fontId="25" fillId="5" borderId="8" xfId="0" applyNumberFormat="1" applyFont="1" applyFill="1" applyBorder="1" applyAlignment="1" applyProtection="1">
      <alignment horizontal="left" vertical="center" wrapText="1"/>
      <protection locked="0"/>
    </xf>
    <xf numFmtId="49" fontId="25" fillId="5" borderId="3" xfId="0" applyNumberFormat="1" applyFont="1" applyFill="1" applyBorder="1" applyAlignment="1" applyProtection="1">
      <alignment horizontal="left" vertical="center" wrapText="1"/>
      <protection locked="0"/>
    </xf>
    <xf numFmtId="49" fontId="25" fillId="5" borderId="18" xfId="0" applyNumberFormat="1" applyFont="1" applyFill="1" applyBorder="1" applyAlignment="1" applyProtection="1">
      <alignment horizontal="left" vertical="center" wrapText="1"/>
      <protection locked="0"/>
    </xf>
    <xf numFmtId="0" fontId="17" fillId="3" borderId="15" xfId="0" applyFont="1" applyFill="1" applyBorder="1" applyAlignment="1" applyProtection="1">
      <alignment horizontal="left"/>
      <protection locked="0"/>
    </xf>
    <xf numFmtId="0" fontId="17" fillId="3" borderId="16" xfId="0" applyFont="1" applyFill="1" applyBorder="1" applyAlignment="1" applyProtection="1">
      <alignment horizontal="left"/>
      <protection locked="0"/>
    </xf>
    <xf numFmtId="0" fontId="17" fillId="3" borderId="24" xfId="0" applyFont="1" applyFill="1" applyBorder="1" applyAlignment="1" applyProtection="1">
      <alignment horizontal="left"/>
      <protection locked="0"/>
    </xf>
    <xf numFmtId="0" fontId="14" fillId="3" borderId="1" xfId="0" applyFont="1" applyFill="1" applyBorder="1" applyAlignment="1" applyProtection="1">
      <alignment horizontal="left"/>
      <protection locked="0"/>
    </xf>
    <xf numFmtId="0" fontId="14" fillId="3" borderId="0" xfId="0" applyFont="1" applyFill="1" applyBorder="1" applyAlignment="1" applyProtection="1">
      <alignment horizontal="left"/>
      <protection locked="0"/>
    </xf>
    <xf numFmtId="0" fontId="14" fillId="3" borderId="23" xfId="0" applyFont="1" applyFill="1" applyBorder="1" applyAlignment="1" applyProtection="1">
      <alignment horizontal="left"/>
      <protection locked="0"/>
    </xf>
    <xf numFmtId="0" fontId="14" fillId="3" borderId="8" xfId="0" applyFont="1" applyFill="1" applyBorder="1" applyAlignment="1" applyProtection="1">
      <alignment horizontal="right"/>
      <protection locked="0"/>
    </xf>
    <xf numFmtId="0" fontId="14" fillId="3" borderId="3" xfId="0" applyFont="1" applyFill="1" applyBorder="1" applyAlignment="1" applyProtection="1">
      <alignment horizontal="right"/>
      <protection locked="0"/>
    </xf>
    <xf numFmtId="49" fontId="53" fillId="0" borderId="3" xfId="0" applyNumberFormat="1" applyFont="1" applyBorder="1" applyAlignment="1" applyProtection="1">
      <alignment horizontal="left"/>
      <protection locked="0"/>
    </xf>
    <xf numFmtId="49" fontId="52" fillId="0" borderId="3" xfId="0" applyNumberFormat="1" applyFont="1" applyBorder="1" applyAlignment="1" applyProtection="1">
      <alignment horizontal="left"/>
      <protection locked="0"/>
    </xf>
    <xf numFmtId="0" fontId="1" fillId="0" borderId="3" xfId="0" applyFont="1" applyBorder="1" applyAlignment="1" applyProtection="1">
      <alignment horizontal="center" wrapText="1"/>
      <protection locked="0"/>
    </xf>
  </cellXfs>
  <cellStyles count="7">
    <cellStyle name="Comma 2" xfId="1" xr:uid="{00000000-0005-0000-0000-000000000000}"/>
    <cellStyle name="Hyperlink" xfId="6" builtinId="8"/>
    <cellStyle name="Normal" xfId="0" builtinId="0"/>
    <cellStyle name="Normal 2" xfId="2" xr:uid="{00000000-0005-0000-0000-000002000000}"/>
    <cellStyle name="Normal 3" xfId="3" xr:uid="{00000000-0005-0000-0000-000003000000}"/>
    <cellStyle name="Normal 3 2" xfId="4" xr:uid="{00000000-0005-0000-0000-000004000000}"/>
    <cellStyle name="Normal 3 3" xfId="5" xr:uid="{00000000-0005-0000-0000-000005000000}"/>
  </cellStyles>
  <dxfs count="0"/>
  <tableStyles count="0" defaultTableStyle="TableStyleMedium9" defaultPivotStyle="PivotStyleLight16"/>
  <colors>
    <mruColors>
      <color rgb="FFFFFF99"/>
      <color rgb="FFE8E5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26</xdr:col>
      <xdr:colOff>63501</xdr:colOff>
      <xdr:row>42</xdr:row>
      <xdr:rowOff>137584</xdr:rowOff>
    </xdr:from>
    <xdr:to>
      <xdr:col>29</xdr:col>
      <xdr:colOff>1</xdr:colOff>
      <xdr:row>45</xdr:row>
      <xdr:rowOff>148167</xdr:rowOff>
    </xdr:to>
    <xdr:sp macro="" textlink="">
      <xdr:nvSpPr>
        <xdr:cNvPr id="3" name="TextBox 2">
          <a:extLst>
            <a:ext uri="{FF2B5EF4-FFF2-40B4-BE49-F238E27FC236}">
              <a16:creationId xmlns:a16="http://schemas.microsoft.com/office/drawing/2014/main" id="{1E4376A1-2B11-47EF-AE0F-52D30B3605C3}"/>
            </a:ext>
          </a:extLst>
        </xdr:cNvPr>
        <xdr:cNvSpPr txBox="1"/>
      </xdr:nvSpPr>
      <xdr:spPr>
        <a:xfrm>
          <a:off x="16023168" y="7493001"/>
          <a:ext cx="1778000" cy="51858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l" defTabSz="914400" eaLnBrk="1" fontAlgn="auto" latinLnBrk="0" hangingPunct="1">
            <a:lnSpc>
              <a:spcPts val="800"/>
            </a:lnSpc>
            <a:spcBef>
              <a:spcPts val="0"/>
            </a:spcBef>
            <a:spcAft>
              <a:spcPts val="0"/>
            </a:spcAft>
            <a:buClrTx/>
            <a:buSzTx/>
            <a:buFontTx/>
            <a:buNone/>
            <a:tabLst/>
            <a:defRPr/>
          </a:pPr>
          <a:r>
            <a:rPr lang="en-US" sz="1000" b="0">
              <a:solidFill>
                <a:srgbClr val="FF0000"/>
              </a:solidFill>
              <a:effectLst/>
              <a:latin typeface="+mn-lt"/>
              <a:ea typeface="+mn-ea"/>
              <a:cs typeface="+mn-cs"/>
            </a:rPr>
            <a:t>Options if FTE is</a:t>
          </a:r>
          <a:r>
            <a:rPr lang="en-US" sz="1000" b="0" baseline="0">
              <a:solidFill>
                <a:srgbClr val="FF0000"/>
              </a:solidFill>
              <a:effectLst/>
              <a:latin typeface="+mn-lt"/>
              <a:ea typeface="+mn-ea"/>
              <a:cs typeface="+mn-cs"/>
            </a:rPr>
            <a:t>  &lt; </a:t>
          </a:r>
          <a:r>
            <a:rPr lang="en-US" sz="1000" b="0">
              <a:solidFill>
                <a:srgbClr val="FF0000"/>
              </a:solidFill>
              <a:effectLst/>
              <a:latin typeface="+mn-lt"/>
              <a:ea typeface="+mn-ea"/>
              <a:cs typeface="+mn-cs"/>
            </a:rPr>
            <a:t>1.00:</a:t>
          </a:r>
          <a:r>
            <a:rPr lang="en-US" sz="1000" b="0" baseline="0">
              <a:solidFill>
                <a:srgbClr val="FF0000"/>
              </a:solidFill>
              <a:effectLst/>
              <a:latin typeface="+mn-lt"/>
              <a:ea typeface="+mn-ea"/>
              <a:cs typeface="+mn-cs"/>
            </a:rPr>
            <a:t> </a:t>
          </a:r>
        </a:p>
        <a:p>
          <a:pPr marL="0" marR="0" lvl="0" indent="0" algn="l" defTabSz="914400" eaLnBrk="1" fontAlgn="auto" latinLnBrk="0" hangingPunct="1">
            <a:lnSpc>
              <a:spcPts val="800"/>
            </a:lnSpc>
            <a:spcBef>
              <a:spcPts val="0"/>
            </a:spcBef>
            <a:spcAft>
              <a:spcPts val="0"/>
            </a:spcAft>
            <a:buClrTx/>
            <a:buSzTx/>
            <a:buFontTx/>
            <a:buNone/>
            <a:tabLst/>
            <a:defRPr/>
          </a:pPr>
          <a:r>
            <a:rPr lang="en-US" sz="1000" b="0" baseline="0">
              <a:solidFill>
                <a:srgbClr val="FF0000"/>
              </a:solidFill>
              <a:effectLst/>
              <a:latin typeface="+mn-lt"/>
              <a:ea typeface="+mn-ea"/>
              <a:cs typeface="+mn-cs"/>
            </a:rPr>
            <a:t>(1)claim pro-rated FTE,</a:t>
          </a:r>
        </a:p>
        <a:p>
          <a:pPr marL="0" marR="0" lvl="0" indent="0" algn="l" defTabSz="914400" eaLnBrk="1" fontAlgn="auto" latinLnBrk="0" hangingPunct="1">
            <a:lnSpc>
              <a:spcPts val="800"/>
            </a:lnSpc>
            <a:spcBef>
              <a:spcPts val="0"/>
            </a:spcBef>
            <a:spcAft>
              <a:spcPts val="0"/>
            </a:spcAft>
            <a:buClrTx/>
            <a:buSzTx/>
            <a:buFontTx/>
            <a:buNone/>
            <a:tabLst/>
            <a:defRPr/>
          </a:pPr>
          <a:r>
            <a:rPr lang="en-US" sz="1000" b="0" baseline="0">
              <a:solidFill>
                <a:srgbClr val="FF0000"/>
              </a:solidFill>
              <a:effectLst/>
              <a:latin typeface="+mn-lt"/>
              <a:ea typeface="+mn-ea"/>
              <a:cs typeface="+mn-cs"/>
            </a:rPr>
            <a:t>(2) apply for travel time waiver (3) schedule more instruction</a:t>
          </a:r>
          <a:endParaRPr kumimoji="0" lang="en-US" sz="1000" b="0" i="0" u="none" strike="noStrike" kern="0" cap="none" spc="-50" normalizeH="0" baseline="0" noProof="0">
            <a:ln>
              <a:noFill/>
            </a:ln>
            <a:solidFill>
              <a:srgbClr val="FF0000"/>
            </a:solidFill>
            <a:effectLst/>
            <a:uLnTx/>
            <a:uFillTx/>
            <a:latin typeface="Calibri" panose="020F0502020204030204"/>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63501</xdr:colOff>
      <xdr:row>42</xdr:row>
      <xdr:rowOff>137584</xdr:rowOff>
    </xdr:from>
    <xdr:to>
      <xdr:col>29</xdr:col>
      <xdr:colOff>1</xdr:colOff>
      <xdr:row>45</xdr:row>
      <xdr:rowOff>148167</xdr:rowOff>
    </xdr:to>
    <xdr:sp macro="" textlink="">
      <xdr:nvSpPr>
        <xdr:cNvPr id="2" name="TextBox 1">
          <a:extLst>
            <a:ext uri="{FF2B5EF4-FFF2-40B4-BE49-F238E27FC236}">
              <a16:creationId xmlns:a16="http://schemas.microsoft.com/office/drawing/2014/main" id="{5A8548FF-0FD5-45BF-9839-A81EABEE6DDB}"/>
            </a:ext>
          </a:extLst>
        </xdr:cNvPr>
        <xdr:cNvSpPr txBox="1"/>
      </xdr:nvSpPr>
      <xdr:spPr>
        <a:xfrm>
          <a:off x="16008351" y="7567084"/>
          <a:ext cx="1765300" cy="52493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l" defTabSz="914400" eaLnBrk="1" fontAlgn="auto" latinLnBrk="0" hangingPunct="1">
            <a:lnSpc>
              <a:spcPts val="800"/>
            </a:lnSpc>
            <a:spcBef>
              <a:spcPts val="0"/>
            </a:spcBef>
            <a:spcAft>
              <a:spcPts val="0"/>
            </a:spcAft>
            <a:buClrTx/>
            <a:buSzTx/>
            <a:buFontTx/>
            <a:buNone/>
            <a:tabLst/>
            <a:defRPr/>
          </a:pPr>
          <a:r>
            <a:rPr lang="en-US" sz="1000" b="0">
              <a:solidFill>
                <a:srgbClr val="FF0000"/>
              </a:solidFill>
              <a:effectLst/>
              <a:latin typeface="+mn-lt"/>
              <a:ea typeface="+mn-ea"/>
              <a:cs typeface="+mn-cs"/>
            </a:rPr>
            <a:t>Options if FTE is</a:t>
          </a:r>
          <a:r>
            <a:rPr lang="en-US" sz="1000" b="0" baseline="0">
              <a:solidFill>
                <a:srgbClr val="FF0000"/>
              </a:solidFill>
              <a:effectLst/>
              <a:latin typeface="+mn-lt"/>
              <a:ea typeface="+mn-ea"/>
              <a:cs typeface="+mn-cs"/>
            </a:rPr>
            <a:t>  &lt; </a:t>
          </a:r>
          <a:r>
            <a:rPr lang="en-US" sz="1000" b="0">
              <a:solidFill>
                <a:srgbClr val="FF0000"/>
              </a:solidFill>
              <a:effectLst/>
              <a:latin typeface="+mn-lt"/>
              <a:ea typeface="+mn-ea"/>
              <a:cs typeface="+mn-cs"/>
            </a:rPr>
            <a:t>1.00:</a:t>
          </a:r>
          <a:r>
            <a:rPr lang="en-US" sz="1000" b="0" baseline="0">
              <a:solidFill>
                <a:srgbClr val="FF0000"/>
              </a:solidFill>
              <a:effectLst/>
              <a:latin typeface="+mn-lt"/>
              <a:ea typeface="+mn-ea"/>
              <a:cs typeface="+mn-cs"/>
            </a:rPr>
            <a:t> </a:t>
          </a:r>
        </a:p>
        <a:p>
          <a:pPr marL="0" marR="0" lvl="0" indent="0" algn="l" defTabSz="914400" eaLnBrk="1" fontAlgn="auto" latinLnBrk="0" hangingPunct="1">
            <a:lnSpc>
              <a:spcPts val="800"/>
            </a:lnSpc>
            <a:spcBef>
              <a:spcPts val="0"/>
            </a:spcBef>
            <a:spcAft>
              <a:spcPts val="0"/>
            </a:spcAft>
            <a:buClrTx/>
            <a:buSzTx/>
            <a:buFontTx/>
            <a:buNone/>
            <a:tabLst/>
            <a:defRPr/>
          </a:pPr>
          <a:r>
            <a:rPr lang="en-US" sz="1000" b="0" baseline="0">
              <a:solidFill>
                <a:srgbClr val="FF0000"/>
              </a:solidFill>
              <a:effectLst/>
              <a:latin typeface="+mn-lt"/>
              <a:ea typeface="+mn-ea"/>
              <a:cs typeface="+mn-cs"/>
            </a:rPr>
            <a:t>(1)claim pro-rated FTE,</a:t>
          </a:r>
        </a:p>
        <a:p>
          <a:pPr marL="0" marR="0" lvl="0" indent="0" algn="l" defTabSz="914400" eaLnBrk="1" fontAlgn="auto" latinLnBrk="0" hangingPunct="1">
            <a:lnSpc>
              <a:spcPts val="800"/>
            </a:lnSpc>
            <a:spcBef>
              <a:spcPts val="0"/>
            </a:spcBef>
            <a:spcAft>
              <a:spcPts val="0"/>
            </a:spcAft>
            <a:buClrTx/>
            <a:buSzTx/>
            <a:buFontTx/>
            <a:buNone/>
            <a:tabLst/>
            <a:defRPr/>
          </a:pPr>
          <a:r>
            <a:rPr lang="en-US" sz="1000" b="0" baseline="0">
              <a:solidFill>
                <a:srgbClr val="FF0000"/>
              </a:solidFill>
              <a:effectLst/>
              <a:latin typeface="+mn-lt"/>
              <a:ea typeface="+mn-ea"/>
              <a:cs typeface="+mn-cs"/>
            </a:rPr>
            <a:t>(2) apply for travel time waiver (3) schedule more instruction</a:t>
          </a:r>
          <a:endParaRPr kumimoji="0" lang="en-US" sz="1000" b="0" i="0" u="none" strike="noStrike" kern="0" cap="none" spc="-50" normalizeH="0" baseline="0" noProof="0">
            <a:ln>
              <a:noFill/>
            </a:ln>
            <a:solidFill>
              <a:srgbClr val="FF0000"/>
            </a:solidFill>
            <a:effectLst/>
            <a:uLnTx/>
            <a:uFillTx/>
            <a:latin typeface="Calibri" panose="020F0502020204030204"/>
          </a:endParaRPr>
        </a:p>
      </xdr:txBody>
    </xdr:sp>
    <xdr:clientData/>
  </xdr:twoCellAnchor>
  <xdr:twoCellAnchor>
    <xdr:from>
      <xdr:col>7</xdr:col>
      <xdr:colOff>127001</xdr:colOff>
      <xdr:row>3</xdr:row>
      <xdr:rowOff>42333</xdr:rowOff>
    </xdr:from>
    <xdr:to>
      <xdr:col>9</xdr:col>
      <xdr:colOff>370417</xdr:colOff>
      <xdr:row>7</xdr:row>
      <xdr:rowOff>137583</xdr:rowOff>
    </xdr:to>
    <xdr:sp macro="" textlink="">
      <xdr:nvSpPr>
        <xdr:cNvPr id="4" name="TextBox 3">
          <a:extLst>
            <a:ext uri="{FF2B5EF4-FFF2-40B4-BE49-F238E27FC236}">
              <a16:creationId xmlns:a16="http://schemas.microsoft.com/office/drawing/2014/main" id="{B2EAC185-BFE5-46CD-9DAE-C668D658C123}"/>
            </a:ext>
          </a:extLst>
        </xdr:cNvPr>
        <xdr:cNvSpPr txBox="1"/>
      </xdr:nvSpPr>
      <xdr:spPr>
        <a:xfrm>
          <a:off x="4042834" y="698500"/>
          <a:ext cx="1344083" cy="740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en-US" sz="900">
              <a:solidFill>
                <a:srgbClr val="FF0000"/>
              </a:solidFill>
            </a:rPr>
            <a:t>Total</a:t>
          </a:r>
          <a:r>
            <a:rPr lang="en-US" sz="900" baseline="0">
              <a:solidFill>
                <a:srgbClr val="FF0000"/>
              </a:solidFill>
            </a:rPr>
            <a:t> minutes at ISD + travel display as 0 minutes in grid, as those hrs are included in blue ISD section below.</a:t>
          </a:r>
          <a:endParaRPr lang="en-US" sz="9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63501</xdr:colOff>
      <xdr:row>42</xdr:row>
      <xdr:rowOff>137584</xdr:rowOff>
    </xdr:from>
    <xdr:to>
      <xdr:col>29</xdr:col>
      <xdr:colOff>1</xdr:colOff>
      <xdr:row>45</xdr:row>
      <xdr:rowOff>148167</xdr:rowOff>
    </xdr:to>
    <xdr:sp macro="" textlink="">
      <xdr:nvSpPr>
        <xdr:cNvPr id="2" name="TextBox 1">
          <a:extLst>
            <a:ext uri="{FF2B5EF4-FFF2-40B4-BE49-F238E27FC236}">
              <a16:creationId xmlns:a16="http://schemas.microsoft.com/office/drawing/2014/main" id="{4A5C1731-45FC-4CEC-85ED-927823785731}"/>
            </a:ext>
          </a:extLst>
        </xdr:cNvPr>
        <xdr:cNvSpPr txBox="1"/>
      </xdr:nvSpPr>
      <xdr:spPr>
        <a:xfrm>
          <a:off x="16008351" y="7567084"/>
          <a:ext cx="1765300" cy="52493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l" defTabSz="914400" eaLnBrk="1" fontAlgn="auto" latinLnBrk="0" hangingPunct="1">
            <a:lnSpc>
              <a:spcPts val="800"/>
            </a:lnSpc>
            <a:spcBef>
              <a:spcPts val="0"/>
            </a:spcBef>
            <a:spcAft>
              <a:spcPts val="0"/>
            </a:spcAft>
            <a:buClrTx/>
            <a:buSzTx/>
            <a:buFontTx/>
            <a:buNone/>
            <a:tabLst/>
            <a:defRPr/>
          </a:pPr>
          <a:r>
            <a:rPr lang="en-US" sz="1000" b="0">
              <a:solidFill>
                <a:srgbClr val="FF0000"/>
              </a:solidFill>
              <a:effectLst/>
              <a:latin typeface="+mn-lt"/>
              <a:ea typeface="+mn-ea"/>
              <a:cs typeface="+mn-cs"/>
            </a:rPr>
            <a:t>Options if FTE is</a:t>
          </a:r>
          <a:r>
            <a:rPr lang="en-US" sz="1000" b="0" baseline="0">
              <a:solidFill>
                <a:srgbClr val="FF0000"/>
              </a:solidFill>
              <a:effectLst/>
              <a:latin typeface="+mn-lt"/>
              <a:ea typeface="+mn-ea"/>
              <a:cs typeface="+mn-cs"/>
            </a:rPr>
            <a:t>  &lt; </a:t>
          </a:r>
          <a:r>
            <a:rPr lang="en-US" sz="1000" b="0">
              <a:solidFill>
                <a:srgbClr val="FF0000"/>
              </a:solidFill>
              <a:effectLst/>
              <a:latin typeface="+mn-lt"/>
              <a:ea typeface="+mn-ea"/>
              <a:cs typeface="+mn-cs"/>
            </a:rPr>
            <a:t>1.00:</a:t>
          </a:r>
          <a:r>
            <a:rPr lang="en-US" sz="1000" b="0" baseline="0">
              <a:solidFill>
                <a:srgbClr val="FF0000"/>
              </a:solidFill>
              <a:effectLst/>
              <a:latin typeface="+mn-lt"/>
              <a:ea typeface="+mn-ea"/>
              <a:cs typeface="+mn-cs"/>
            </a:rPr>
            <a:t> </a:t>
          </a:r>
        </a:p>
        <a:p>
          <a:pPr marL="0" marR="0" lvl="0" indent="0" algn="l" defTabSz="914400" eaLnBrk="1" fontAlgn="auto" latinLnBrk="0" hangingPunct="1">
            <a:lnSpc>
              <a:spcPts val="800"/>
            </a:lnSpc>
            <a:spcBef>
              <a:spcPts val="0"/>
            </a:spcBef>
            <a:spcAft>
              <a:spcPts val="0"/>
            </a:spcAft>
            <a:buClrTx/>
            <a:buSzTx/>
            <a:buFontTx/>
            <a:buNone/>
            <a:tabLst/>
            <a:defRPr/>
          </a:pPr>
          <a:r>
            <a:rPr lang="en-US" sz="1000" b="0" baseline="0">
              <a:solidFill>
                <a:srgbClr val="FF0000"/>
              </a:solidFill>
              <a:effectLst/>
              <a:latin typeface="+mn-lt"/>
              <a:ea typeface="+mn-ea"/>
              <a:cs typeface="+mn-cs"/>
            </a:rPr>
            <a:t>(1)claim pro-rated FTE,</a:t>
          </a:r>
        </a:p>
        <a:p>
          <a:pPr marL="0" marR="0" lvl="0" indent="0" algn="l" defTabSz="914400" eaLnBrk="1" fontAlgn="auto" latinLnBrk="0" hangingPunct="1">
            <a:lnSpc>
              <a:spcPts val="800"/>
            </a:lnSpc>
            <a:spcBef>
              <a:spcPts val="0"/>
            </a:spcBef>
            <a:spcAft>
              <a:spcPts val="0"/>
            </a:spcAft>
            <a:buClrTx/>
            <a:buSzTx/>
            <a:buFontTx/>
            <a:buNone/>
            <a:tabLst/>
            <a:defRPr/>
          </a:pPr>
          <a:r>
            <a:rPr lang="en-US" sz="1000" b="0" baseline="0">
              <a:solidFill>
                <a:srgbClr val="FF0000"/>
              </a:solidFill>
              <a:effectLst/>
              <a:latin typeface="+mn-lt"/>
              <a:ea typeface="+mn-ea"/>
              <a:cs typeface="+mn-cs"/>
            </a:rPr>
            <a:t>(2) apply for travel time waiver (3) schedule more instruction</a:t>
          </a:r>
          <a:endParaRPr kumimoji="0" lang="en-US" sz="1000" b="0" i="0" u="none" strike="noStrike" kern="0" cap="none" spc="-50" normalizeH="0" baseline="0" noProof="0">
            <a:ln>
              <a:noFill/>
            </a:ln>
            <a:solidFill>
              <a:srgbClr val="FF0000"/>
            </a:solidFill>
            <a:effectLst/>
            <a:uLnTx/>
            <a:uFillTx/>
            <a:latin typeface="Calibri" panose="020F0502020204030204"/>
          </a:endParaRPr>
        </a:p>
      </xdr:txBody>
    </xdr:sp>
    <xdr:clientData/>
  </xdr:twoCellAnchor>
  <xdr:twoCellAnchor>
    <xdr:from>
      <xdr:col>7</xdr:col>
      <xdr:colOff>127001</xdr:colOff>
      <xdr:row>3</xdr:row>
      <xdr:rowOff>42333</xdr:rowOff>
    </xdr:from>
    <xdr:to>
      <xdr:col>9</xdr:col>
      <xdr:colOff>370417</xdr:colOff>
      <xdr:row>7</xdr:row>
      <xdr:rowOff>137583</xdr:rowOff>
    </xdr:to>
    <xdr:sp macro="" textlink="">
      <xdr:nvSpPr>
        <xdr:cNvPr id="3" name="TextBox 2">
          <a:extLst>
            <a:ext uri="{FF2B5EF4-FFF2-40B4-BE49-F238E27FC236}">
              <a16:creationId xmlns:a16="http://schemas.microsoft.com/office/drawing/2014/main" id="{D849A28C-C551-4B6B-B50B-47C5362E0AD5}"/>
            </a:ext>
          </a:extLst>
        </xdr:cNvPr>
        <xdr:cNvSpPr txBox="1"/>
      </xdr:nvSpPr>
      <xdr:spPr>
        <a:xfrm>
          <a:off x="4041776" y="709083"/>
          <a:ext cx="1338791"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en-US" sz="900">
              <a:solidFill>
                <a:srgbClr val="FF0000"/>
              </a:solidFill>
            </a:rPr>
            <a:t>Total</a:t>
          </a:r>
          <a:r>
            <a:rPr lang="en-US" sz="900" baseline="0">
              <a:solidFill>
                <a:srgbClr val="FF0000"/>
              </a:solidFill>
            </a:rPr>
            <a:t> minutes at ISD + travel display as 0 minutes in grid, as those hrs are included in blue ISD section below.</a:t>
          </a:r>
          <a:endParaRPr lang="en-US" sz="900">
            <a:solidFill>
              <a:srgbClr val="FF0000"/>
            </a:solidFill>
          </a:endParaRPr>
        </a:p>
      </xdr:txBody>
    </xdr:sp>
    <xdr:clientData/>
  </xdr:twoCellAnchor>
  <xdr:twoCellAnchor>
    <xdr:from>
      <xdr:col>1</xdr:col>
      <xdr:colOff>222250</xdr:colOff>
      <xdr:row>37</xdr:row>
      <xdr:rowOff>31750</xdr:rowOff>
    </xdr:from>
    <xdr:to>
      <xdr:col>2</xdr:col>
      <xdr:colOff>391584</xdr:colOff>
      <xdr:row>39</xdr:row>
      <xdr:rowOff>74083</xdr:rowOff>
    </xdr:to>
    <xdr:sp macro="" textlink="">
      <xdr:nvSpPr>
        <xdr:cNvPr id="4" name="TextBox 3">
          <a:extLst>
            <a:ext uri="{FF2B5EF4-FFF2-40B4-BE49-F238E27FC236}">
              <a16:creationId xmlns:a16="http://schemas.microsoft.com/office/drawing/2014/main" id="{5DE7ED8C-7F21-4A83-82A4-FCEA8042DF40}"/>
            </a:ext>
          </a:extLst>
        </xdr:cNvPr>
        <xdr:cNvSpPr txBox="1"/>
      </xdr:nvSpPr>
      <xdr:spPr>
        <a:xfrm>
          <a:off x="349250" y="6540500"/>
          <a:ext cx="1195917"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en-US" sz="900">
              <a:solidFill>
                <a:srgbClr val="FF0000"/>
              </a:solidFill>
            </a:rPr>
            <a:t>Pupil ony</a:t>
          </a:r>
          <a:r>
            <a:rPr lang="en-US" sz="900" baseline="0">
              <a:solidFill>
                <a:srgbClr val="FF0000"/>
              </a:solidFill>
            </a:rPr>
            <a:t> enrolled in 2 HS courses.</a:t>
          </a:r>
          <a:endParaRPr lang="en-US" sz="9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entisd.org/administrative-services/pupil-membership-servic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0"/>
  <sheetViews>
    <sheetView zoomScale="115" zoomScaleNormal="115" workbookViewId="0">
      <selection activeCell="R17" sqref="R17"/>
    </sheetView>
  </sheetViews>
  <sheetFormatPr defaultRowHeight="14.4" x14ac:dyDescent="0.3"/>
  <cols>
    <col min="1" max="1" width="7.33203125" customWidth="1"/>
    <col min="2" max="2" width="9.88671875" customWidth="1"/>
    <col min="3" max="3" width="10.5546875" customWidth="1"/>
    <col min="4" max="4" width="8.6640625" customWidth="1"/>
    <col min="13" max="13" width="10.33203125" customWidth="1"/>
    <col min="14" max="14" width="16" customWidth="1"/>
  </cols>
  <sheetData>
    <row r="1" spans="1:28" s="3" customFormat="1" ht="15.75" customHeight="1" x14ac:dyDescent="0.35">
      <c r="A1" s="26" t="s">
        <v>78</v>
      </c>
      <c r="B1" s="16"/>
      <c r="C1" s="16"/>
      <c r="D1" s="16"/>
      <c r="E1" s="16"/>
      <c r="F1" s="16"/>
      <c r="G1" s="16"/>
      <c r="H1" s="16"/>
      <c r="I1" s="16"/>
      <c r="J1" s="16"/>
      <c r="K1" s="16"/>
      <c r="L1" s="16"/>
      <c r="M1" s="16"/>
      <c r="N1" s="17"/>
      <c r="O1" s="149"/>
      <c r="P1" s="149"/>
      <c r="Q1" s="149"/>
      <c r="R1" s="149"/>
      <c r="S1" s="149"/>
      <c r="T1" s="149"/>
      <c r="U1" s="149"/>
      <c r="V1" s="149"/>
      <c r="W1" s="149"/>
      <c r="X1" s="149"/>
      <c r="Y1" s="149"/>
      <c r="Z1" s="149"/>
      <c r="AA1" s="149"/>
      <c r="AB1" s="150"/>
    </row>
    <row r="2" spans="1:28" ht="18.75" customHeight="1" x14ac:dyDescent="0.3">
      <c r="A2" s="151" t="s">
        <v>20</v>
      </c>
      <c r="B2" s="152"/>
      <c r="C2" s="152"/>
      <c r="D2" s="152"/>
      <c r="E2" s="152"/>
      <c r="F2" s="152"/>
      <c r="G2" s="152"/>
      <c r="H2" s="152"/>
      <c r="I2" s="152"/>
      <c r="J2" s="152"/>
      <c r="K2" s="152"/>
      <c r="L2" s="152"/>
      <c r="M2" s="152"/>
      <c r="N2" s="153"/>
    </row>
    <row r="3" spans="1:28" ht="18.75" customHeight="1" x14ac:dyDescent="0.55000000000000004">
      <c r="A3" s="18"/>
      <c r="B3" s="28"/>
      <c r="C3" s="11"/>
      <c r="D3" s="27"/>
      <c r="E3" s="11"/>
      <c r="F3" s="11"/>
      <c r="G3" s="11"/>
      <c r="H3" s="11"/>
      <c r="I3" s="11"/>
      <c r="J3" s="11"/>
      <c r="K3" s="11"/>
      <c r="L3" s="19"/>
      <c r="M3" s="123" t="s">
        <v>2</v>
      </c>
      <c r="N3" s="124" t="s">
        <v>45</v>
      </c>
    </row>
    <row r="4" spans="1:28" ht="12" hidden="1" customHeight="1" x14ac:dyDescent="0.3">
      <c r="A4" s="20"/>
      <c r="B4" s="11"/>
      <c r="C4" s="11"/>
      <c r="D4" s="11"/>
      <c r="E4" s="11"/>
      <c r="F4" s="11"/>
      <c r="G4" s="11"/>
      <c r="H4" s="11"/>
      <c r="I4" s="11"/>
      <c r="J4" s="11"/>
      <c r="K4" s="11"/>
      <c r="L4" s="11"/>
      <c r="M4" s="11"/>
      <c r="N4" s="12"/>
    </row>
    <row r="5" spans="1:28" s="1" customFormat="1" ht="19.5" customHeight="1" x14ac:dyDescent="0.3">
      <c r="A5" s="140" t="s">
        <v>19</v>
      </c>
      <c r="B5" s="141"/>
      <c r="C5" s="141"/>
      <c r="D5" s="141"/>
      <c r="E5" s="141"/>
      <c r="F5" s="141"/>
      <c r="G5" s="141"/>
      <c r="H5" s="141"/>
      <c r="I5" s="141"/>
      <c r="J5" s="141"/>
      <c r="K5" s="141"/>
      <c r="L5" s="141"/>
      <c r="M5" s="141"/>
      <c r="N5" s="142"/>
    </row>
    <row r="6" spans="1:28" s="1" customFormat="1" ht="26.25" customHeight="1" x14ac:dyDescent="0.3">
      <c r="A6" s="122" t="s">
        <v>4</v>
      </c>
      <c r="B6" s="154" t="s">
        <v>37</v>
      </c>
      <c r="C6" s="155"/>
      <c r="D6" s="155"/>
      <c r="E6" s="155"/>
      <c r="F6" s="155"/>
      <c r="G6" s="155"/>
      <c r="H6" s="155"/>
      <c r="I6" s="155"/>
      <c r="J6" s="155"/>
      <c r="K6" s="155"/>
      <c r="L6" s="155"/>
      <c r="M6" s="155"/>
      <c r="N6" s="156"/>
    </row>
    <row r="7" spans="1:28" s="1" customFormat="1" ht="13.5" customHeight="1" x14ac:dyDescent="0.3">
      <c r="A7" s="21" t="s">
        <v>5</v>
      </c>
      <c r="B7" s="138" t="s">
        <v>36</v>
      </c>
      <c r="C7" s="138"/>
      <c r="D7" s="138"/>
      <c r="E7" s="138"/>
      <c r="F7" s="138"/>
      <c r="G7" s="138"/>
      <c r="H7" s="138"/>
      <c r="I7" s="138"/>
      <c r="J7" s="138"/>
      <c r="K7" s="138"/>
      <c r="L7" s="138"/>
      <c r="M7" s="138"/>
      <c r="N7" s="139"/>
    </row>
    <row r="8" spans="1:28" s="1" customFormat="1" ht="13.5" customHeight="1" x14ac:dyDescent="0.3">
      <c r="A8" s="22"/>
      <c r="B8" s="5"/>
      <c r="C8" s="138" t="s">
        <v>39</v>
      </c>
      <c r="D8" s="138"/>
      <c r="E8" s="138"/>
      <c r="F8" s="138"/>
      <c r="G8" s="138"/>
      <c r="H8" s="138"/>
      <c r="I8" s="138"/>
      <c r="J8" s="138"/>
      <c r="K8" s="138"/>
      <c r="L8" s="138"/>
      <c r="M8" s="138"/>
      <c r="N8" s="139"/>
    </row>
    <row r="9" spans="1:28" s="1" customFormat="1" ht="13.5" customHeight="1" x14ac:dyDescent="0.3">
      <c r="A9" s="22"/>
      <c r="B9" s="5"/>
      <c r="C9" s="138" t="s">
        <v>38</v>
      </c>
      <c r="D9" s="138"/>
      <c r="E9" s="138"/>
      <c r="F9" s="138"/>
      <c r="G9" s="138"/>
      <c r="H9" s="138"/>
      <c r="I9" s="138"/>
      <c r="J9" s="138"/>
      <c r="K9" s="138"/>
      <c r="L9" s="138"/>
      <c r="M9" s="138"/>
      <c r="N9" s="139"/>
    </row>
    <row r="10" spans="1:28" s="1" customFormat="1" ht="13.5" customHeight="1" x14ac:dyDescent="0.3">
      <c r="A10" s="22"/>
      <c r="B10" s="5"/>
      <c r="C10" s="138" t="s">
        <v>35</v>
      </c>
      <c r="D10" s="138"/>
      <c r="E10" s="138"/>
      <c r="F10" s="138"/>
      <c r="G10" s="138"/>
      <c r="H10" s="138"/>
      <c r="I10" s="138"/>
      <c r="J10" s="138"/>
      <c r="K10" s="138"/>
      <c r="L10" s="138"/>
      <c r="M10" s="138"/>
      <c r="N10" s="139"/>
    </row>
    <row r="11" spans="1:28" s="2" customFormat="1" ht="13.5" customHeight="1" x14ac:dyDescent="0.3">
      <c r="A11" s="23"/>
      <c r="B11" s="8"/>
      <c r="C11" s="160" t="s">
        <v>79</v>
      </c>
      <c r="D11" s="160"/>
      <c r="E11" s="160"/>
      <c r="F11" s="160"/>
      <c r="G11" s="160"/>
      <c r="H11" s="160"/>
      <c r="I11" s="160"/>
      <c r="J11" s="160"/>
      <c r="K11" s="160"/>
      <c r="L11" s="160"/>
      <c r="M11" s="160"/>
      <c r="N11" s="161"/>
    </row>
    <row r="12" spans="1:28" s="1" customFormat="1" ht="13.5" customHeight="1" x14ac:dyDescent="0.3">
      <c r="A12" s="24"/>
      <c r="B12" s="5"/>
      <c r="C12" s="160"/>
      <c r="D12" s="160"/>
      <c r="E12" s="160"/>
      <c r="F12" s="160"/>
      <c r="G12" s="160"/>
      <c r="H12" s="160"/>
      <c r="I12" s="160"/>
      <c r="J12" s="160"/>
      <c r="K12" s="160"/>
      <c r="L12" s="160"/>
      <c r="M12" s="160"/>
      <c r="N12" s="161"/>
    </row>
    <row r="13" spans="1:28" s="1" customFormat="1" ht="13.5" customHeight="1" x14ac:dyDescent="0.3">
      <c r="A13" s="24"/>
      <c r="B13" s="5"/>
      <c r="C13" s="43"/>
      <c r="D13" s="43"/>
      <c r="E13" s="43"/>
      <c r="F13" s="43"/>
      <c r="G13" s="43"/>
      <c r="H13" s="43"/>
      <c r="I13" s="43"/>
      <c r="J13" s="43"/>
      <c r="K13" s="43"/>
      <c r="L13" s="43"/>
      <c r="M13" s="43"/>
      <c r="N13" s="44"/>
    </row>
    <row r="14" spans="1:28" s="1" customFormat="1" ht="12.75" customHeight="1" x14ac:dyDescent="0.3">
      <c r="A14" s="135" t="s">
        <v>3</v>
      </c>
      <c r="B14" s="136"/>
      <c r="C14" s="136"/>
      <c r="D14" s="136"/>
      <c r="E14" s="136"/>
      <c r="F14" s="136"/>
      <c r="G14" s="136"/>
      <c r="H14" s="136"/>
      <c r="I14" s="136"/>
      <c r="J14" s="136"/>
      <c r="K14" s="136"/>
      <c r="L14" s="136"/>
      <c r="M14" s="136"/>
      <c r="N14" s="137"/>
    </row>
    <row r="15" spans="1:28" s="1" customFormat="1" ht="13.5" customHeight="1" x14ac:dyDescent="0.3">
      <c r="A15" s="174" t="s">
        <v>102</v>
      </c>
      <c r="B15" s="175"/>
      <c r="C15" s="175"/>
      <c r="D15" s="175"/>
      <c r="E15" s="175"/>
      <c r="F15" s="175"/>
      <c r="G15" s="175"/>
      <c r="H15" s="175"/>
      <c r="I15" s="175"/>
      <c r="J15" s="175"/>
      <c r="K15" s="175"/>
      <c r="L15" s="175"/>
      <c r="M15" s="176" t="s">
        <v>103</v>
      </c>
      <c r="N15" s="177"/>
    </row>
    <row r="16" spans="1:28" s="1" customFormat="1" ht="13.5" customHeight="1" x14ac:dyDescent="0.3">
      <c r="A16" s="174"/>
      <c r="B16" s="175"/>
      <c r="C16" s="175"/>
      <c r="D16" s="175"/>
      <c r="E16" s="175"/>
      <c r="F16" s="175"/>
      <c r="G16" s="175"/>
      <c r="H16" s="175"/>
      <c r="I16" s="175"/>
      <c r="J16" s="175"/>
      <c r="K16" s="175"/>
      <c r="L16" s="175"/>
      <c r="M16" s="176"/>
      <c r="N16" s="177"/>
    </row>
    <row r="17" spans="1:14" s="1" customFormat="1" ht="13.5" customHeight="1" x14ac:dyDescent="0.3">
      <c r="A17" s="35"/>
      <c r="B17" s="36"/>
      <c r="C17" s="36"/>
      <c r="D17" s="36"/>
      <c r="E17" s="36"/>
      <c r="F17" s="5"/>
      <c r="G17" s="5"/>
      <c r="H17" s="36"/>
      <c r="I17" s="36"/>
      <c r="J17" s="36"/>
      <c r="K17" s="36"/>
      <c r="L17" s="36"/>
      <c r="M17" s="5"/>
      <c r="N17" s="7"/>
    </row>
    <row r="18" spans="1:14" s="1" customFormat="1" ht="13.5" customHeight="1" x14ac:dyDescent="0.3">
      <c r="A18" s="6"/>
      <c r="B18" s="38" t="s">
        <v>18</v>
      </c>
      <c r="C18" s="138" t="s">
        <v>80</v>
      </c>
      <c r="D18" s="138"/>
      <c r="E18" s="138"/>
      <c r="F18" s="138"/>
      <c r="G18" s="138"/>
      <c r="H18" s="138"/>
      <c r="I18" s="138"/>
      <c r="J18" s="138"/>
      <c r="K18" s="138"/>
      <c r="L18" s="138"/>
      <c r="M18" s="5"/>
      <c r="N18" s="7"/>
    </row>
    <row r="19" spans="1:14" s="1" customFormat="1" ht="13.5" customHeight="1" x14ac:dyDescent="0.3">
      <c r="A19" s="25"/>
      <c r="B19" s="5"/>
      <c r="C19" s="178" t="s">
        <v>43</v>
      </c>
      <c r="D19" s="178"/>
      <c r="E19" s="178"/>
      <c r="F19" s="178"/>
      <c r="G19" s="178"/>
      <c r="H19" s="178"/>
      <c r="I19" s="178"/>
      <c r="J19" s="178"/>
      <c r="K19" s="178"/>
      <c r="L19" s="178"/>
      <c r="M19" s="5"/>
      <c r="N19" s="7"/>
    </row>
    <row r="20" spans="1:14" s="1" customFormat="1" ht="13.5" customHeight="1" x14ac:dyDescent="0.3">
      <c r="A20" s="21"/>
      <c r="B20" s="5"/>
      <c r="C20" s="168" t="s">
        <v>82</v>
      </c>
      <c r="D20" s="169"/>
      <c r="E20" s="170"/>
      <c r="F20" s="162" t="s">
        <v>81</v>
      </c>
      <c r="G20" s="163"/>
      <c r="H20" s="163"/>
      <c r="I20" s="163"/>
      <c r="J20" s="163"/>
      <c r="K20" s="163"/>
      <c r="L20" s="163"/>
      <c r="M20" s="164"/>
      <c r="N20" s="42"/>
    </row>
    <row r="21" spans="1:14" s="1" customFormat="1" ht="13.5" customHeight="1" x14ac:dyDescent="0.3">
      <c r="A21" s="21"/>
      <c r="B21" s="5"/>
      <c r="C21" s="171"/>
      <c r="D21" s="172"/>
      <c r="E21" s="173"/>
      <c r="F21" s="165"/>
      <c r="G21" s="166"/>
      <c r="H21" s="166"/>
      <c r="I21" s="166"/>
      <c r="J21" s="166"/>
      <c r="K21" s="166"/>
      <c r="L21" s="166"/>
      <c r="M21" s="167"/>
      <c r="N21" s="30"/>
    </row>
    <row r="22" spans="1:14" s="1" customFormat="1" ht="13.5" customHeight="1" x14ac:dyDescent="0.3">
      <c r="A22" s="21"/>
      <c r="B22" s="5"/>
      <c r="C22" s="5"/>
      <c r="D22" s="5"/>
      <c r="E22" s="5"/>
      <c r="F22" s="33"/>
      <c r="G22" s="33"/>
      <c r="H22" s="33"/>
      <c r="I22" s="33"/>
      <c r="J22" s="33"/>
      <c r="K22" s="33"/>
      <c r="L22" s="33"/>
      <c r="M22" s="33"/>
      <c r="N22" s="34"/>
    </row>
    <row r="23" spans="1:14" s="1" customFormat="1" ht="24.9" customHeight="1" x14ac:dyDescent="0.3">
      <c r="A23" s="21"/>
      <c r="B23" s="143" t="s">
        <v>83</v>
      </c>
      <c r="C23" s="143"/>
      <c r="D23" s="143"/>
      <c r="E23" s="143"/>
      <c r="F23" s="143"/>
      <c r="G23" s="143"/>
      <c r="H23" s="143"/>
      <c r="I23" s="143"/>
      <c r="J23" s="143"/>
      <c r="K23" s="143"/>
      <c r="L23" s="143"/>
      <c r="M23" s="143"/>
      <c r="N23" s="144"/>
    </row>
    <row r="24" spans="1:14" s="1" customFormat="1" ht="11.1" customHeight="1" x14ac:dyDescent="0.3">
      <c r="A24" s="21"/>
      <c r="B24" s="5"/>
      <c r="C24" s="5"/>
      <c r="D24" s="5"/>
      <c r="E24" s="5"/>
      <c r="F24" s="31"/>
      <c r="G24" s="31"/>
      <c r="H24" s="31"/>
      <c r="I24" s="31"/>
      <c r="J24" s="31"/>
      <c r="K24" s="31"/>
      <c r="L24" s="31"/>
      <c r="M24" s="31"/>
      <c r="N24" s="32"/>
    </row>
    <row r="25" spans="1:14" s="1" customFormat="1" ht="21" customHeight="1" x14ac:dyDescent="0.3">
      <c r="A25" s="21"/>
      <c r="B25" s="157" t="s">
        <v>21</v>
      </c>
      <c r="C25" s="157"/>
      <c r="D25" s="157"/>
      <c r="E25" s="158" t="s">
        <v>87</v>
      </c>
      <c r="F25" s="158"/>
      <c r="G25" s="158"/>
      <c r="H25" s="158"/>
      <c r="I25" s="158"/>
      <c r="J25" s="158"/>
      <c r="K25" s="158"/>
      <c r="L25" s="158"/>
      <c r="M25" s="158"/>
      <c r="N25" s="159"/>
    </row>
    <row r="26" spans="1:14" s="1" customFormat="1" ht="13.5" customHeight="1" x14ac:dyDescent="0.3">
      <c r="A26" s="4"/>
      <c r="B26" s="145" t="s">
        <v>44</v>
      </c>
      <c r="C26" s="145"/>
      <c r="D26" s="145"/>
      <c r="E26" s="145"/>
      <c r="F26" s="145"/>
      <c r="G26" s="145"/>
      <c r="H26" s="145"/>
      <c r="I26" s="145"/>
      <c r="J26" s="145"/>
      <c r="K26" s="145"/>
      <c r="L26" s="145"/>
      <c r="M26" s="145"/>
      <c r="N26" s="146"/>
    </row>
    <row r="27" spans="1:14" s="1" customFormat="1" ht="14.4" customHeight="1" x14ac:dyDescent="0.3">
      <c r="A27" s="4"/>
      <c r="B27" s="145" t="s">
        <v>84</v>
      </c>
      <c r="C27" s="145"/>
      <c r="D27" s="145"/>
      <c r="E27" s="145"/>
      <c r="F27" s="145"/>
      <c r="G27" s="145"/>
      <c r="H27" s="145"/>
      <c r="I27" s="145"/>
      <c r="J27" s="145"/>
      <c r="K27" s="145"/>
      <c r="L27" s="145"/>
      <c r="M27" s="145"/>
      <c r="N27" s="146"/>
    </row>
    <row r="28" spans="1:14" s="29" customFormat="1" ht="51" customHeight="1" x14ac:dyDescent="0.3">
      <c r="A28" s="21"/>
      <c r="B28" s="143" t="s">
        <v>85</v>
      </c>
      <c r="C28" s="143"/>
      <c r="D28" s="143"/>
      <c r="E28" s="143"/>
      <c r="F28" s="143"/>
      <c r="G28" s="143"/>
      <c r="H28" s="143"/>
      <c r="I28" s="143"/>
      <c r="J28" s="143"/>
      <c r="K28" s="143"/>
      <c r="L28" s="143"/>
      <c r="M28" s="143"/>
      <c r="N28" s="144"/>
    </row>
    <row r="29" spans="1:14" s="1" customFormat="1" ht="24.75" customHeight="1" x14ac:dyDescent="0.3">
      <c r="A29" s="22"/>
      <c r="B29" s="143" t="s">
        <v>104</v>
      </c>
      <c r="C29" s="143"/>
      <c r="D29" s="143"/>
      <c r="E29" s="143"/>
      <c r="F29" s="143"/>
      <c r="G29" s="143"/>
      <c r="H29" s="143"/>
      <c r="I29" s="143"/>
      <c r="J29" s="143"/>
      <c r="K29" s="143"/>
      <c r="L29" s="143"/>
      <c r="M29" s="143"/>
      <c r="N29" s="144"/>
    </row>
    <row r="30" spans="1:14" s="1" customFormat="1" ht="13.8" x14ac:dyDescent="0.3">
      <c r="A30" s="39"/>
      <c r="B30" s="147" t="s">
        <v>86</v>
      </c>
      <c r="C30" s="147"/>
      <c r="D30" s="147"/>
      <c r="E30" s="147"/>
      <c r="F30" s="147"/>
      <c r="G30" s="147"/>
      <c r="H30" s="147"/>
      <c r="I30" s="147"/>
      <c r="J30" s="147"/>
      <c r="K30" s="147"/>
      <c r="L30" s="147"/>
      <c r="M30" s="147"/>
      <c r="N30" s="148"/>
    </row>
    <row r="31" spans="1:14" s="1" customFormat="1" ht="13.8" x14ac:dyDescent="0.3">
      <c r="A31" s="13"/>
      <c r="B31" s="14"/>
      <c r="C31" s="14"/>
      <c r="D31" s="14"/>
      <c r="E31" s="14"/>
      <c r="F31" s="14"/>
      <c r="G31" s="14"/>
      <c r="H31" s="14"/>
      <c r="I31" s="14"/>
      <c r="J31" s="14"/>
      <c r="K31" s="14"/>
      <c r="L31" s="14"/>
      <c r="M31" s="14"/>
      <c r="N31" s="15"/>
    </row>
    <row r="32" spans="1:14" s="1" customFormat="1" ht="13.8" x14ac:dyDescent="0.3">
      <c r="A32" s="29"/>
      <c r="B32" s="29"/>
      <c r="C32" s="29"/>
      <c r="D32" s="29"/>
      <c r="E32" s="29"/>
    </row>
    <row r="33" spans="1:15" s="1" customFormat="1" ht="13.8" x14ac:dyDescent="0.3"/>
    <row r="34" spans="1:15" s="1" customFormat="1" ht="13.8" x14ac:dyDescent="0.3"/>
    <row r="35" spans="1:15" s="1" customFormat="1" ht="13.8" x14ac:dyDescent="0.3"/>
    <row r="36" spans="1:15" s="1" customFormat="1" ht="13.8" x14ac:dyDescent="0.3"/>
    <row r="37" spans="1:15" s="1" customFormat="1" ht="13.8" x14ac:dyDescent="0.3"/>
    <row r="38" spans="1:15" s="1" customFormat="1" ht="13.8" x14ac:dyDescent="0.3"/>
    <row r="39" spans="1:15" s="1" customFormat="1" ht="13.8" x14ac:dyDescent="0.3"/>
    <row r="40" spans="1:15" s="1" customFormat="1" ht="13.8" x14ac:dyDescent="0.3"/>
    <row r="41" spans="1:15" s="1" customFormat="1" ht="13.8" x14ac:dyDescent="0.3"/>
    <row r="42" spans="1:15" s="1" customFormat="1" ht="13.8" x14ac:dyDescent="0.3"/>
    <row r="43" spans="1:15" s="1" customFormat="1" ht="13.8" x14ac:dyDescent="0.3"/>
    <row r="44" spans="1:15" s="1" customFormat="1" ht="13.8" x14ac:dyDescent="0.3"/>
    <row r="45" spans="1:15" s="1" customFormat="1" ht="13.8" x14ac:dyDescent="0.3"/>
    <row r="46" spans="1:15" s="1" customFormat="1" ht="13.8" x14ac:dyDescent="0.3"/>
    <row r="47" spans="1:15" x14ac:dyDescent="0.3">
      <c r="A47" s="1"/>
      <c r="B47" s="1"/>
      <c r="C47" s="1"/>
      <c r="D47" s="1"/>
      <c r="E47" s="1"/>
      <c r="F47" s="1"/>
      <c r="G47" s="1"/>
      <c r="H47" s="1"/>
      <c r="I47" s="1"/>
      <c r="J47" s="1"/>
      <c r="K47" s="1"/>
      <c r="L47" s="1"/>
      <c r="M47" s="1"/>
      <c r="N47" s="1"/>
      <c r="O47" s="1"/>
    </row>
    <row r="48" spans="1:15" x14ac:dyDescent="0.3">
      <c r="A48" s="1"/>
      <c r="B48" s="1"/>
      <c r="C48" s="1"/>
      <c r="D48" s="1"/>
      <c r="E48" s="1"/>
      <c r="F48" s="1"/>
      <c r="G48" s="1"/>
      <c r="H48" s="1"/>
      <c r="I48" s="1"/>
      <c r="J48" s="1"/>
      <c r="K48" s="1"/>
      <c r="L48" s="1"/>
      <c r="M48" s="1"/>
      <c r="N48" s="1"/>
      <c r="O48" s="1"/>
    </row>
    <row r="49" spans="1:15" x14ac:dyDescent="0.3">
      <c r="A49" s="1"/>
      <c r="B49" s="1"/>
      <c r="C49" s="1"/>
      <c r="D49" s="1"/>
      <c r="E49" s="1"/>
      <c r="F49" s="1"/>
      <c r="G49" s="1"/>
      <c r="H49" s="1"/>
      <c r="I49" s="1"/>
      <c r="J49" s="1"/>
      <c r="K49" s="1"/>
      <c r="L49" s="1"/>
      <c r="M49" s="1"/>
      <c r="N49" s="1"/>
      <c r="O49" s="1"/>
    </row>
    <row r="50" spans="1:15" x14ac:dyDescent="0.3">
      <c r="A50" s="1"/>
      <c r="B50" s="1"/>
      <c r="C50" s="1"/>
      <c r="D50" s="1"/>
      <c r="E50" s="1"/>
      <c r="F50" s="1"/>
      <c r="G50" s="1"/>
      <c r="H50" s="1"/>
      <c r="I50" s="1"/>
      <c r="J50" s="1"/>
      <c r="K50" s="1"/>
      <c r="L50" s="1"/>
      <c r="M50" s="1"/>
      <c r="N50" s="1"/>
      <c r="O50" s="1"/>
    </row>
    <row r="51" spans="1:15" x14ac:dyDescent="0.3">
      <c r="A51" s="1"/>
      <c r="B51" s="1"/>
      <c r="C51" s="1"/>
      <c r="D51" s="1"/>
      <c r="E51" s="1"/>
      <c r="F51" s="1"/>
      <c r="G51" s="1"/>
      <c r="H51" s="1"/>
      <c r="I51" s="1"/>
      <c r="J51" s="1"/>
      <c r="K51" s="1"/>
      <c r="L51" s="1"/>
      <c r="M51" s="1"/>
      <c r="N51" s="1"/>
      <c r="O51" s="1"/>
    </row>
    <row r="52" spans="1:15" x14ac:dyDescent="0.3">
      <c r="A52" s="1"/>
      <c r="B52" s="1"/>
      <c r="C52" s="1"/>
      <c r="D52" s="1"/>
      <c r="E52" s="1"/>
      <c r="F52" s="1"/>
      <c r="G52" s="1"/>
      <c r="H52" s="1"/>
      <c r="I52" s="1"/>
      <c r="J52" s="1"/>
      <c r="K52" s="1"/>
      <c r="L52" s="1"/>
      <c r="M52" s="1"/>
      <c r="N52" s="1"/>
      <c r="O52" s="1"/>
    </row>
    <row r="53" spans="1:15" x14ac:dyDescent="0.3">
      <c r="A53" s="1"/>
      <c r="B53" s="1"/>
      <c r="C53" s="1"/>
      <c r="D53" s="1"/>
      <c r="E53" s="1"/>
      <c r="F53" s="1"/>
      <c r="G53" s="1"/>
      <c r="H53" s="1"/>
      <c r="I53" s="1"/>
      <c r="J53" s="1"/>
      <c r="K53" s="1"/>
      <c r="L53" s="1"/>
      <c r="M53" s="1"/>
      <c r="N53" s="1"/>
      <c r="O53" s="1"/>
    </row>
    <row r="54" spans="1:15" x14ac:dyDescent="0.3">
      <c r="A54" s="1"/>
      <c r="B54" s="1"/>
      <c r="C54" s="1"/>
      <c r="D54" s="1"/>
      <c r="E54" s="1"/>
      <c r="F54" s="1"/>
      <c r="G54" s="1"/>
      <c r="H54" s="1"/>
      <c r="I54" s="1"/>
      <c r="J54" s="1"/>
      <c r="K54" s="1"/>
      <c r="L54" s="1"/>
      <c r="M54" s="1"/>
      <c r="N54" s="1"/>
      <c r="O54" s="1"/>
    </row>
    <row r="55" spans="1:15" x14ac:dyDescent="0.3">
      <c r="A55" s="1"/>
      <c r="B55" s="1"/>
      <c r="C55" s="1"/>
      <c r="D55" s="1"/>
      <c r="E55" s="1"/>
      <c r="F55" s="1"/>
      <c r="G55" s="1"/>
      <c r="H55" s="1"/>
      <c r="I55" s="1"/>
      <c r="J55" s="1"/>
      <c r="K55" s="1"/>
      <c r="L55" s="1"/>
      <c r="M55" s="1"/>
      <c r="N55" s="1"/>
    </row>
    <row r="56" spans="1:15" x14ac:dyDescent="0.3">
      <c r="A56" s="1"/>
      <c r="B56" s="1"/>
      <c r="C56" s="1"/>
      <c r="D56" s="1"/>
      <c r="E56" s="1"/>
    </row>
    <row r="57" spans="1:15" x14ac:dyDescent="0.3">
      <c r="A57" s="1"/>
      <c r="B57" s="1"/>
      <c r="C57" s="1"/>
      <c r="D57" s="1"/>
      <c r="E57" s="1"/>
    </row>
    <row r="58" spans="1:15" x14ac:dyDescent="0.3">
      <c r="A58" s="1"/>
      <c r="B58" s="1"/>
      <c r="C58" s="1"/>
      <c r="D58" s="1"/>
      <c r="E58" s="1"/>
    </row>
    <row r="59" spans="1:15" x14ac:dyDescent="0.3">
      <c r="A59" s="1"/>
      <c r="B59" s="1"/>
      <c r="C59" s="1"/>
      <c r="D59" s="1"/>
      <c r="E59" s="1"/>
    </row>
    <row r="60" spans="1:15" x14ac:dyDescent="0.3">
      <c r="A60" s="1"/>
      <c r="B60" s="1"/>
      <c r="C60" s="1"/>
      <c r="D60" s="1"/>
      <c r="E60" s="1"/>
    </row>
  </sheetData>
  <mergeCells count="24">
    <mergeCell ref="O1:AB1"/>
    <mergeCell ref="A2:N2"/>
    <mergeCell ref="B6:N6"/>
    <mergeCell ref="B25:D25"/>
    <mergeCell ref="E25:N25"/>
    <mergeCell ref="B23:N23"/>
    <mergeCell ref="C11:N12"/>
    <mergeCell ref="F20:M21"/>
    <mergeCell ref="C20:E21"/>
    <mergeCell ref="A15:L16"/>
    <mergeCell ref="M15:N16"/>
    <mergeCell ref="C18:L18"/>
    <mergeCell ref="C19:L19"/>
    <mergeCell ref="B28:N28"/>
    <mergeCell ref="B26:N26"/>
    <mergeCell ref="B27:N27"/>
    <mergeCell ref="B29:N29"/>
    <mergeCell ref="B30:N30"/>
    <mergeCell ref="A14:N14"/>
    <mergeCell ref="C8:N8"/>
    <mergeCell ref="C9:N9"/>
    <mergeCell ref="C10:N10"/>
    <mergeCell ref="A5:N5"/>
    <mergeCell ref="B7:N7"/>
  </mergeCells>
  <hyperlinks>
    <hyperlink ref="M15:N16" r:id="rId1" display="Kent ISD Pupil Membership Website" xr:uid="{9CCC5164-CB46-4AA4-B0B8-13DA3FCB4BD8}"/>
  </hyperlinks>
  <pageMargins left="0.23" right="0.15" top="0.38" bottom="0.25" header="0.18" footer="0.16"/>
  <pageSetup scale="9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B0075-A8B6-4AD7-9FF8-B00795DA2EE0}">
  <sheetPr>
    <pageSetUpPr fitToPage="1"/>
  </sheetPr>
  <dimension ref="A1:AH64"/>
  <sheetViews>
    <sheetView tabSelected="1" zoomScale="90" zoomScaleNormal="90" workbookViewId="0">
      <selection activeCell="D12" sqref="D12"/>
    </sheetView>
  </sheetViews>
  <sheetFormatPr defaultColWidth="9.109375" defaultRowHeight="14.4" x14ac:dyDescent="0.3"/>
  <cols>
    <col min="1" max="1" width="1.88671875" style="45" customWidth="1"/>
    <col min="2" max="2" width="15.44140625" style="45" customWidth="1"/>
    <col min="3" max="4" width="10.109375" style="45" customWidth="1"/>
    <col min="5" max="5" width="6.6640625" style="45" customWidth="1"/>
    <col min="6" max="6" width="7.6640625" style="45" customWidth="1"/>
    <col min="7" max="7" width="6.6640625" style="45" customWidth="1"/>
    <col min="8" max="8" width="13" style="45" customWidth="1"/>
    <col min="9" max="9" width="3.44140625" style="45" customWidth="1"/>
    <col min="10" max="10" width="15.44140625" style="45" customWidth="1"/>
    <col min="11" max="12" width="10.109375" style="45" customWidth="1"/>
    <col min="13" max="13" width="6.6640625" style="45" customWidth="1"/>
    <col min="14" max="14" width="7.6640625" style="45" customWidth="1"/>
    <col min="15" max="15" width="8" style="45" customWidth="1"/>
    <col min="16" max="16" width="13" style="45" customWidth="1"/>
    <col min="17" max="17" width="3.33203125" style="45" customWidth="1"/>
    <col min="18" max="18" width="16.109375" style="45" customWidth="1"/>
    <col min="19" max="20" width="10.109375" style="45" customWidth="1"/>
    <col min="21" max="21" width="6.5546875" style="45" customWidth="1"/>
    <col min="22" max="22" width="7.6640625" style="45" customWidth="1"/>
    <col min="23" max="23" width="8" style="45" customWidth="1"/>
    <col min="24" max="24" width="12.5546875" style="45" customWidth="1"/>
    <col min="25" max="16384" width="9.109375" style="45"/>
  </cols>
  <sheetData>
    <row r="1" spans="1:31" ht="19.5" customHeight="1" x14ac:dyDescent="0.3">
      <c r="A1" s="182" t="s">
        <v>105</v>
      </c>
      <c r="B1" s="182"/>
      <c r="C1" s="182"/>
      <c r="D1" s="182"/>
      <c r="F1" s="46" t="s">
        <v>0</v>
      </c>
      <c r="G1" s="183"/>
      <c r="H1" s="183"/>
      <c r="I1" s="183"/>
      <c r="J1" s="183"/>
      <c r="K1" s="183"/>
      <c r="L1" s="47"/>
      <c r="M1" s="46" t="s">
        <v>1</v>
      </c>
      <c r="N1" s="184" t="s">
        <v>45</v>
      </c>
      <c r="O1" s="184"/>
      <c r="P1" s="48" t="s">
        <v>46</v>
      </c>
      <c r="Q1" s="183"/>
      <c r="R1" s="183"/>
      <c r="S1" s="183"/>
      <c r="T1" s="183"/>
      <c r="U1" s="183"/>
      <c r="V1" s="48"/>
      <c r="W1" s="48" t="s">
        <v>47</v>
      </c>
      <c r="X1" s="119"/>
    </row>
    <row r="2" spans="1:31" ht="5.25" customHeight="1" x14ac:dyDescent="0.3">
      <c r="A2" s="182"/>
      <c r="B2" s="182"/>
      <c r="C2" s="182"/>
      <c r="D2" s="182"/>
      <c r="E2" s="49"/>
      <c r="G2" s="50"/>
      <c r="H2" s="51"/>
      <c r="I2" s="50"/>
      <c r="J2" s="51"/>
      <c r="K2" s="50"/>
      <c r="L2" s="47"/>
      <c r="N2" s="51"/>
      <c r="O2" s="51"/>
      <c r="P2" s="51"/>
      <c r="Q2" s="51"/>
    </row>
    <row r="3" spans="1:31" s="53" customFormat="1" ht="27.75" customHeight="1" x14ac:dyDescent="0.3">
      <c r="A3" s="52"/>
      <c r="B3" s="197" t="s">
        <v>75</v>
      </c>
      <c r="C3" s="198"/>
      <c r="D3" s="198"/>
      <c r="E3" s="198"/>
      <c r="F3" s="198"/>
      <c r="G3" s="198"/>
      <c r="H3" s="198"/>
      <c r="I3" s="198"/>
      <c r="J3" s="198"/>
      <c r="K3" s="199"/>
      <c r="L3" s="98"/>
      <c r="N3" s="46" t="s">
        <v>74</v>
      </c>
      <c r="O3" s="183"/>
      <c r="P3" s="183"/>
      <c r="Q3" s="183"/>
      <c r="R3" s="183"/>
      <c r="S3" s="183"/>
      <c r="T3" s="183"/>
      <c r="U3" s="98"/>
      <c r="V3" s="134" t="s">
        <v>6</v>
      </c>
      <c r="W3" s="196"/>
      <c r="X3" s="196"/>
      <c r="Y3" s="98"/>
      <c r="Z3" s="98"/>
      <c r="AA3" s="98"/>
      <c r="AB3" s="98"/>
      <c r="AC3" s="98"/>
      <c r="AD3" s="98"/>
      <c r="AE3" s="98"/>
    </row>
    <row r="4" spans="1:31" s="53" customFormat="1" ht="5.25" customHeight="1" thickBot="1" x14ac:dyDescent="0.35">
      <c r="A4" s="52"/>
      <c r="B4" s="98"/>
      <c r="C4" s="98"/>
      <c r="D4" s="98"/>
      <c r="E4" s="98"/>
      <c r="F4" s="98"/>
      <c r="G4" s="98"/>
      <c r="H4" s="98"/>
      <c r="I4" s="98"/>
      <c r="J4" s="98"/>
      <c r="K4" s="98"/>
      <c r="L4" s="98"/>
      <c r="M4" s="98"/>
      <c r="N4" s="98"/>
      <c r="O4" s="98"/>
      <c r="P4" s="98"/>
      <c r="Q4" s="98"/>
      <c r="R4" s="98"/>
      <c r="S4" s="98"/>
      <c r="T4" s="98"/>
      <c r="U4" s="98"/>
      <c r="V4" s="98"/>
      <c r="W4" s="98"/>
      <c r="X4" s="98"/>
    </row>
    <row r="5" spans="1:31" ht="14.25" customHeight="1" thickTop="1" x14ac:dyDescent="0.3">
      <c r="B5" s="185" t="s">
        <v>48</v>
      </c>
      <c r="C5" s="180"/>
      <c r="D5" s="180"/>
      <c r="E5" s="180"/>
      <c r="F5" s="180"/>
      <c r="G5" s="180"/>
      <c r="H5" s="181"/>
      <c r="J5" s="186" t="s">
        <v>49</v>
      </c>
      <c r="K5" s="187"/>
      <c r="L5" s="179"/>
      <c r="M5" s="180"/>
      <c r="N5" s="180"/>
      <c r="O5" s="180"/>
      <c r="P5" s="181"/>
      <c r="R5" s="186" t="s">
        <v>50</v>
      </c>
      <c r="S5" s="187"/>
      <c r="T5" s="179"/>
      <c r="U5" s="180"/>
      <c r="V5" s="180"/>
      <c r="W5" s="180"/>
      <c r="X5" s="181"/>
    </row>
    <row r="6" spans="1:31" ht="18" customHeight="1" thickBot="1" x14ac:dyDescent="0.35">
      <c r="B6" s="54" t="s">
        <v>51</v>
      </c>
      <c r="C6" s="54" t="s">
        <v>52</v>
      </c>
      <c r="D6" s="54" t="s">
        <v>53</v>
      </c>
      <c r="E6" s="54" t="s">
        <v>54</v>
      </c>
      <c r="F6" s="55" t="s">
        <v>55</v>
      </c>
      <c r="G6" s="54" t="s">
        <v>56</v>
      </c>
      <c r="H6" s="56" t="s">
        <v>7</v>
      </c>
      <c r="J6" s="54" t="s">
        <v>51</v>
      </c>
      <c r="K6" s="54" t="s">
        <v>52</v>
      </c>
      <c r="L6" s="54" t="s">
        <v>53</v>
      </c>
      <c r="M6" s="54" t="s">
        <v>54</v>
      </c>
      <c r="N6" s="55" t="s">
        <v>55</v>
      </c>
      <c r="O6" s="54" t="s">
        <v>56</v>
      </c>
      <c r="P6" s="56" t="s">
        <v>7</v>
      </c>
      <c r="R6" s="54" t="s">
        <v>51</v>
      </c>
      <c r="S6" s="54" t="s">
        <v>52</v>
      </c>
      <c r="T6" s="54" t="s">
        <v>53</v>
      </c>
      <c r="U6" s="54" t="s">
        <v>54</v>
      </c>
      <c r="V6" s="55" t="s">
        <v>55</v>
      </c>
      <c r="W6" s="54" t="s">
        <v>56</v>
      </c>
      <c r="X6" s="56" t="s">
        <v>7</v>
      </c>
    </row>
    <row r="7" spans="1:31" ht="13.5" customHeight="1" x14ac:dyDescent="0.3">
      <c r="B7" s="57"/>
      <c r="C7" s="58"/>
      <c r="D7" s="58"/>
      <c r="E7" s="59">
        <f>(D7-C7)*1440</f>
        <v>0</v>
      </c>
      <c r="F7" s="60"/>
      <c r="G7" s="61">
        <f>E7+F7</f>
        <v>0</v>
      </c>
      <c r="H7" s="62" t="s">
        <v>8</v>
      </c>
      <c r="J7" s="57"/>
      <c r="K7" s="58"/>
      <c r="L7" s="58"/>
      <c r="M7" s="59">
        <f>(L7-K7)*1440</f>
        <v>0</v>
      </c>
      <c r="N7" s="60"/>
      <c r="O7" s="61">
        <f>M7+N7</f>
        <v>0</v>
      </c>
      <c r="P7" s="62" t="s">
        <v>57</v>
      </c>
      <c r="R7" s="57"/>
      <c r="S7" s="58"/>
      <c r="T7" s="58"/>
      <c r="U7" s="59">
        <f>(T7-S7)*1440</f>
        <v>0</v>
      </c>
      <c r="V7" s="60"/>
      <c r="W7" s="61">
        <f>U7+V7</f>
        <v>0</v>
      </c>
      <c r="X7" s="62" t="s">
        <v>58</v>
      </c>
    </row>
    <row r="8" spans="1:31" ht="13.5" customHeight="1" x14ac:dyDescent="0.3">
      <c r="B8" s="57"/>
      <c r="C8" s="58"/>
      <c r="D8" s="58"/>
      <c r="E8" s="59">
        <f t="shared" ref="E8:E15" si="0">(D8-C8)*1440</f>
        <v>0</v>
      </c>
      <c r="F8" s="63"/>
      <c r="G8" s="61">
        <f t="shared" ref="G8:G15" si="1">E8+F8</f>
        <v>0</v>
      </c>
      <c r="H8" s="62" t="s">
        <v>9</v>
      </c>
      <c r="J8" s="57"/>
      <c r="K8" s="58"/>
      <c r="L8" s="58"/>
      <c r="M8" s="59">
        <f t="shared" ref="M8:M15" si="2">(L8-K8)*1440</f>
        <v>0</v>
      </c>
      <c r="N8" s="63"/>
      <c r="O8" s="61">
        <f t="shared" ref="O8:O15" si="3">M8+N8</f>
        <v>0</v>
      </c>
      <c r="P8" s="62" t="s">
        <v>9</v>
      </c>
      <c r="R8" s="57"/>
      <c r="S8" s="58"/>
      <c r="T8" s="58"/>
      <c r="U8" s="59">
        <f t="shared" ref="U8:U15" si="4">(T8-S8)*1440</f>
        <v>0</v>
      </c>
      <c r="V8" s="63"/>
      <c r="W8" s="61">
        <f t="shared" ref="W8:W15" si="5">U8+V8</f>
        <v>0</v>
      </c>
      <c r="X8" s="62" t="s">
        <v>9</v>
      </c>
    </row>
    <row r="9" spans="1:31" ht="13.5" customHeight="1" thickBot="1" x14ac:dyDescent="0.35">
      <c r="B9" s="57"/>
      <c r="C9" s="58"/>
      <c r="D9" s="58"/>
      <c r="E9" s="59">
        <f t="shared" si="0"/>
        <v>0</v>
      </c>
      <c r="F9" s="63"/>
      <c r="G9" s="61">
        <f t="shared" si="1"/>
        <v>0</v>
      </c>
      <c r="H9" s="64" t="s">
        <v>10</v>
      </c>
      <c r="J9" s="57"/>
      <c r="K9" s="58"/>
      <c r="L9" s="58"/>
      <c r="M9" s="59">
        <f t="shared" si="2"/>
        <v>0</v>
      </c>
      <c r="N9" s="63"/>
      <c r="O9" s="61">
        <f t="shared" si="3"/>
        <v>0</v>
      </c>
      <c r="P9" s="64" t="s">
        <v>10</v>
      </c>
      <c r="R9" s="57"/>
      <c r="S9" s="58"/>
      <c r="T9" s="58"/>
      <c r="U9" s="59">
        <f t="shared" si="4"/>
        <v>0</v>
      </c>
      <c r="V9" s="63"/>
      <c r="W9" s="61">
        <f t="shared" si="5"/>
        <v>0</v>
      </c>
      <c r="X9" s="64" t="s">
        <v>10</v>
      </c>
    </row>
    <row r="10" spans="1:31" ht="13.5" customHeight="1" thickBot="1" x14ac:dyDescent="0.35">
      <c r="B10" s="57"/>
      <c r="C10" s="58"/>
      <c r="D10" s="58"/>
      <c r="E10" s="59">
        <f t="shared" si="0"/>
        <v>0</v>
      </c>
      <c r="F10" s="63"/>
      <c r="G10" s="65">
        <f t="shared" si="1"/>
        <v>0</v>
      </c>
      <c r="H10" s="66"/>
      <c r="J10" s="57"/>
      <c r="K10" s="58"/>
      <c r="L10" s="58"/>
      <c r="M10" s="59">
        <f t="shared" si="2"/>
        <v>0</v>
      </c>
      <c r="N10" s="63"/>
      <c r="O10" s="65">
        <f t="shared" si="3"/>
        <v>0</v>
      </c>
      <c r="P10" s="66"/>
      <c r="R10" s="57"/>
      <c r="S10" s="58"/>
      <c r="T10" s="58"/>
      <c r="U10" s="59">
        <f t="shared" si="4"/>
        <v>0</v>
      </c>
      <c r="V10" s="63"/>
      <c r="W10" s="65">
        <f t="shared" si="5"/>
        <v>0</v>
      </c>
      <c r="X10" s="66"/>
    </row>
    <row r="11" spans="1:31" ht="13.5" customHeight="1" x14ac:dyDescent="0.3">
      <c r="B11" s="57"/>
      <c r="C11" s="58"/>
      <c r="D11" s="58"/>
      <c r="E11" s="59">
        <f t="shared" si="0"/>
        <v>0</v>
      </c>
      <c r="F11" s="63"/>
      <c r="G11" s="61">
        <f t="shared" si="1"/>
        <v>0</v>
      </c>
      <c r="H11" s="67"/>
      <c r="J11" s="57"/>
      <c r="K11" s="58"/>
      <c r="L11" s="58"/>
      <c r="M11" s="59">
        <f t="shared" si="2"/>
        <v>0</v>
      </c>
      <c r="N11" s="63"/>
      <c r="O11" s="61">
        <f t="shared" si="3"/>
        <v>0</v>
      </c>
      <c r="P11" s="67"/>
      <c r="R11" s="57"/>
      <c r="S11" s="58"/>
      <c r="T11" s="58"/>
      <c r="U11" s="59">
        <f t="shared" si="4"/>
        <v>0</v>
      </c>
      <c r="V11" s="63"/>
      <c r="W11" s="61">
        <f t="shared" si="5"/>
        <v>0</v>
      </c>
      <c r="X11" s="67"/>
    </row>
    <row r="12" spans="1:31" ht="13.5" customHeight="1" x14ac:dyDescent="0.3">
      <c r="B12" s="57"/>
      <c r="C12" s="58"/>
      <c r="D12" s="58"/>
      <c r="E12" s="59">
        <f t="shared" si="0"/>
        <v>0</v>
      </c>
      <c r="F12" s="63"/>
      <c r="G12" s="61">
        <f t="shared" si="1"/>
        <v>0</v>
      </c>
      <c r="H12" s="68"/>
      <c r="J12" s="57"/>
      <c r="K12" s="58"/>
      <c r="L12" s="58"/>
      <c r="M12" s="59">
        <f t="shared" si="2"/>
        <v>0</v>
      </c>
      <c r="N12" s="63"/>
      <c r="O12" s="61">
        <f t="shared" si="3"/>
        <v>0</v>
      </c>
      <c r="P12" s="68"/>
      <c r="R12" s="57"/>
      <c r="S12" s="58"/>
      <c r="T12" s="58"/>
      <c r="U12" s="59">
        <f t="shared" si="4"/>
        <v>0</v>
      </c>
      <c r="V12" s="63"/>
      <c r="W12" s="61">
        <f t="shared" si="5"/>
        <v>0</v>
      </c>
      <c r="X12" s="68"/>
    </row>
    <row r="13" spans="1:31" ht="13.5" customHeight="1" x14ac:dyDescent="0.3">
      <c r="B13" s="57"/>
      <c r="C13" s="58"/>
      <c r="D13" s="58"/>
      <c r="E13" s="59">
        <f t="shared" si="0"/>
        <v>0</v>
      </c>
      <c r="F13" s="63"/>
      <c r="G13" s="61">
        <f t="shared" si="1"/>
        <v>0</v>
      </c>
      <c r="H13" s="68"/>
      <c r="J13" s="57"/>
      <c r="K13" s="58"/>
      <c r="L13" s="58"/>
      <c r="M13" s="59">
        <f t="shared" si="2"/>
        <v>0</v>
      </c>
      <c r="N13" s="63"/>
      <c r="O13" s="61">
        <f t="shared" si="3"/>
        <v>0</v>
      </c>
      <c r="P13" s="68"/>
      <c r="R13" s="57"/>
      <c r="S13" s="58"/>
      <c r="T13" s="58"/>
      <c r="U13" s="59">
        <f t="shared" si="4"/>
        <v>0</v>
      </c>
      <c r="V13" s="63"/>
      <c r="W13" s="61">
        <f t="shared" si="5"/>
        <v>0</v>
      </c>
      <c r="X13" s="68"/>
    </row>
    <row r="14" spans="1:31" ht="13.5" customHeight="1" x14ac:dyDescent="0.3">
      <c r="B14" s="57"/>
      <c r="C14" s="58"/>
      <c r="D14" s="58"/>
      <c r="E14" s="59">
        <f t="shared" si="0"/>
        <v>0</v>
      </c>
      <c r="F14" s="63"/>
      <c r="G14" s="61">
        <f t="shared" si="1"/>
        <v>0</v>
      </c>
      <c r="H14" s="67"/>
      <c r="J14" s="57"/>
      <c r="K14" s="58"/>
      <c r="L14" s="58"/>
      <c r="M14" s="59">
        <f t="shared" si="2"/>
        <v>0</v>
      </c>
      <c r="N14" s="63"/>
      <c r="O14" s="61">
        <f t="shared" si="3"/>
        <v>0</v>
      </c>
      <c r="P14" s="67"/>
      <c r="R14" s="57"/>
      <c r="S14" s="58"/>
      <c r="T14" s="58"/>
      <c r="U14" s="59">
        <f t="shared" si="4"/>
        <v>0</v>
      </c>
      <c r="V14" s="63"/>
      <c r="W14" s="61">
        <f t="shared" si="5"/>
        <v>0</v>
      </c>
      <c r="X14" s="67"/>
    </row>
    <row r="15" spans="1:31" ht="13.5" customHeight="1" thickBot="1" x14ac:dyDescent="0.35">
      <c r="B15" s="57"/>
      <c r="C15" s="58"/>
      <c r="D15" s="58"/>
      <c r="E15" s="59">
        <f t="shared" si="0"/>
        <v>0</v>
      </c>
      <c r="F15" s="69"/>
      <c r="G15" s="70">
        <f t="shared" si="1"/>
        <v>0</v>
      </c>
      <c r="H15" s="71" t="s">
        <v>11</v>
      </c>
      <c r="J15" s="57"/>
      <c r="K15" s="58"/>
      <c r="L15" s="58"/>
      <c r="M15" s="59">
        <f t="shared" si="2"/>
        <v>0</v>
      </c>
      <c r="N15" s="69"/>
      <c r="O15" s="70">
        <f t="shared" si="3"/>
        <v>0</v>
      </c>
      <c r="P15" s="71" t="s">
        <v>11</v>
      </c>
      <c r="R15" s="57"/>
      <c r="S15" s="58"/>
      <c r="T15" s="58"/>
      <c r="U15" s="59">
        <f t="shared" si="4"/>
        <v>0</v>
      </c>
      <c r="V15" s="69"/>
      <c r="W15" s="70">
        <f t="shared" si="5"/>
        <v>0</v>
      </c>
      <c r="X15" s="71" t="s">
        <v>11</v>
      </c>
    </row>
    <row r="16" spans="1:31" ht="13.5" customHeight="1" thickBot="1" x14ac:dyDescent="0.35">
      <c r="B16" s="72"/>
      <c r="C16" s="73"/>
      <c r="D16" s="73"/>
      <c r="E16" s="74"/>
      <c r="F16" s="75" t="s">
        <v>12</v>
      </c>
      <c r="G16" s="76"/>
      <c r="H16" s="77"/>
      <c r="J16" s="72"/>
      <c r="K16" s="73"/>
      <c r="L16" s="73"/>
      <c r="M16" s="74"/>
      <c r="N16" s="75" t="s">
        <v>12</v>
      </c>
      <c r="O16" s="76"/>
      <c r="P16" s="77"/>
      <c r="R16" s="72"/>
      <c r="S16" s="73"/>
      <c r="T16" s="73"/>
      <c r="U16" s="74"/>
      <c r="V16" s="75" t="s">
        <v>12</v>
      </c>
      <c r="W16" s="76"/>
      <c r="X16" s="77"/>
    </row>
    <row r="17" spans="2:34" ht="13.5" customHeight="1" x14ac:dyDescent="0.3">
      <c r="B17" s="72"/>
      <c r="E17" s="9"/>
      <c r="F17" s="75" t="s">
        <v>14</v>
      </c>
      <c r="G17" s="78">
        <f>SUM(G7:G15)-G16</f>
        <v>0</v>
      </c>
      <c r="H17" s="79" t="s">
        <v>13</v>
      </c>
      <c r="J17" s="72"/>
      <c r="M17" s="9"/>
      <c r="N17" s="75" t="s">
        <v>14</v>
      </c>
      <c r="O17" s="78">
        <f>SUM(O7:O15)-O16</f>
        <v>0</v>
      </c>
      <c r="P17" s="79" t="s">
        <v>13</v>
      </c>
      <c r="R17" s="72"/>
      <c r="U17" s="9"/>
      <c r="V17" s="75" t="s">
        <v>14</v>
      </c>
      <c r="W17" s="78">
        <f>SUM(W7:W15)-W16</f>
        <v>0</v>
      </c>
      <c r="X17" s="79" t="s">
        <v>13</v>
      </c>
    </row>
    <row r="18" spans="2:34" ht="13.5" customHeight="1" thickBot="1" x14ac:dyDescent="0.35">
      <c r="B18" s="80"/>
      <c r="C18" s="81"/>
      <c r="D18" s="81"/>
      <c r="E18" s="82"/>
      <c r="F18" s="83" t="s">
        <v>15</v>
      </c>
      <c r="G18" s="84">
        <f>ROUND(G17/60,2)</f>
        <v>0</v>
      </c>
      <c r="H18" s="85">
        <f>ROUND(H10*G18,2)</f>
        <v>0</v>
      </c>
      <c r="J18" s="80"/>
      <c r="K18" s="81"/>
      <c r="L18" s="81"/>
      <c r="M18" s="82"/>
      <c r="N18" s="83" t="s">
        <v>15</v>
      </c>
      <c r="O18" s="84">
        <f>ROUND(O17/60,2)</f>
        <v>0</v>
      </c>
      <c r="P18" s="85">
        <f>ROUND(P10*O18,2)</f>
        <v>0</v>
      </c>
      <c r="R18" s="80"/>
      <c r="S18" s="81"/>
      <c r="T18" s="81"/>
      <c r="U18" s="82"/>
      <c r="V18" s="83" t="s">
        <v>15</v>
      </c>
      <c r="W18" s="84">
        <f>ROUND(W17/60,2)</f>
        <v>0</v>
      </c>
      <c r="X18" s="85">
        <f>ROUND(X10*W18,2)</f>
        <v>0</v>
      </c>
    </row>
    <row r="19" spans="2:34" ht="14.25" customHeight="1" thickTop="1" x14ac:dyDescent="0.3">
      <c r="B19" s="186" t="s">
        <v>59</v>
      </c>
      <c r="C19" s="187"/>
      <c r="D19" s="179"/>
      <c r="E19" s="180"/>
      <c r="F19" s="180"/>
      <c r="G19" s="180"/>
      <c r="H19" s="181"/>
      <c r="J19" s="186" t="s">
        <v>60</v>
      </c>
      <c r="K19" s="187"/>
      <c r="L19" s="179"/>
      <c r="M19" s="180"/>
      <c r="N19" s="180"/>
      <c r="O19" s="180"/>
      <c r="P19" s="181"/>
      <c r="R19" s="186" t="s">
        <v>61</v>
      </c>
      <c r="S19" s="187"/>
      <c r="T19" s="179"/>
      <c r="U19" s="180"/>
      <c r="V19" s="180"/>
      <c r="W19" s="180"/>
      <c r="X19" s="181"/>
    </row>
    <row r="20" spans="2:34" ht="17.25" customHeight="1" thickBot="1" x14ac:dyDescent="0.35">
      <c r="B20" s="54" t="s">
        <v>51</v>
      </c>
      <c r="C20" s="54" t="s">
        <v>52</v>
      </c>
      <c r="D20" s="54" t="s">
        <v>53</v>
      </c>
      <c r="E20" s="54" t="s">
        <v>54</v>
      </c>
      <c r="F20" s="55" t="s">
        <v>55</v>
      </c>
      <c r="G20" s="54" t="s">
        <v>56</v>
      </c>
      <c r="H20" s="56" t="s">
        <v>7</v>
      </c>
      <c r="J20" s="54" t="s">
        <v>51</v>
      </c>
      <c r="K20" s="54" t="s">
        <v>52</v>
      </c>
      <c r="L20" s="54" t="s">
        <v>53</v>
      </c>
      <c r="M20" s="54" t="s">
        <v>54</v>
      </c>
      <c r="N20" s="55" t="s">
        <v>55</v>
      </c>
      <c r="O20" s="54" t="s">
        <v>56</v>
      </c>
      <c r="P20" s="56" t="s">
        <v>7</v>
      </c>
      <c r="R20" s="54" t="s">
        <v>51</v>
      </c>
      <c r="S20" s="54" t="s">
        <v>52</v>
      </c>
      <c r="T20" s="54" t="s">
        <v>53</v>
      </c>
      <c r="U20" s="54" t="s">
        <v>54</v>
      </c>
      <c r="V20" s="55" t="s">
        <v>55</v>
      </c>
      <c r="W20" s="54" t="s">
        <v>56</v>
      </c>
      <c r="X20" s="56" t="s">
        <v>7</v>
      </c>
      <c r="AB20" s="49"/>
      <c r="AC20" s="49"/>
      <c r="AD20" s="49"/>
      <c r="AE20" s="49"/>
      <c r="AF20" s="49"/>
      <c r="AG20" s="49"/>
      <c r="AH20" s="49"/>
    </row>
    <row r="21" spans="2:34" ht="13.5" customHeight="1" x14ac:dyDescent="0.3">
      <c r="B21" s="57"/>
      <c r="C21" s="58"/>
      <c r="D21" s="58"/>
      <c r="E21" s="59">
        <f>(D21-C21)*1440</f>
        <v>0</v>
      </c>
      <c r="F21" s="60"/>
      <c r="G21" s="61">
        <f>E21+F21</f>
        <v>0</v>
      </c>
      <c r="H21" s="62" t="s">
        <v>62</v>
      </c>
      <c r="J21" s="57"/>
      <c r="K21" s="58"/>
      <c r="L21" s="58"/>
      <c r="M21" s="59">
        <f>(L21-K21)*1440</f>
        <v>0</v>
      </c>
      <c r="N21" s="60"/>
      <c r="O21" s="61">
        <f>M21+N21</f>
        <v>0</v>
      </c>
      <c r="P21" s="62" t="s">
        <v>63</v>
      </c>
      <c r="R21" s="57"/>
      <c r="S21" s="58"/>
      <c r="T21" s="58"/>
      <c r="U21" s="59">
        <f>(T21-S21)*1440</f>
        <v>0</v>
      </c>
      <c r="V21" s="60"/>
      <c r="W21" s="61">
        <f>U21+V21</f>
        <v>0</v>
      </c>
      <c r="X21" s="62" t="s">
        <v>64</v>
      </c>
      <c r="AB21" s="86"/>
      <c r="AC21" s="86"/>
      <c r="AD21" s="86"/>
      <c r="AE21" s="86"/>
      <c r="AF21" s="86"/>
      <c r="AG21" s="86"/>
      <c r="AH21" s="87"/>
    </row>
    <row r="22" spans="2:34" ht="13.5" customHeight="1" x14ac:dyDescent="0.3">
      <c r="B22" s="57"/>
      <c r="C22" s="58"/>
      <c r="D22" s="58"/>
      <c r="E22" s="59">
        <f t="shared" ref="E22:E29" si="6">(D22-C22)*1440</f>
        <v>0</v>
      </c>
      <c r="F22" s="63"/>
      <c r="G22" s="61">
        <f t="shared" ref="G22:G29" si="7">E22+F22</f>
        <v>0</v>
      </c>
      <c r="H22" s="62" t="s">
        <v>9</v>
      </c>
      <c r="J22" s="57"/>
      <c r="K22" s="58"/>
      <c r="L22" s="58"/>
      <c r="M22" s="59">
        <f t="shared" ref="M22:M29" si="8">(L22-K22)*1440</f>
        <v>0</v>
      </c>
      <c r="N22" s="63"/>
      <c r="O22" s="61">
        <f t="shared" ref="O22:O29" si="9">M22+N22</f>
        <v>0</v>
      </c>
      <c r="P22" s="62" t="s">
        <v>9</v>
      </c>
      <c r="R22" s="57"/>
      <c r="S22" s="58"/>
      <c r="T22" s="58"/>
      <c r="U22" s="59">
        <f t="shared" ref="U22:U29" si="10">(T22-S22)*1440</f>
        <v>0</v>
      </c>
      <c r="V22" s="63"/>
      <c r="W22" s="61">
        <f t="shared" ref="W22:W29" si="11">U22+V22</f>
        <v>0</v>
      </c>
      <c r="X22" s="62" t="s">
        <v>9</v>
      </c>
      <c r="AB22" s="88"/>
      <c r="AC22" s="89"/>
      <c r="AD22" s="89"/>
      <c r="AE22" s="74"/>
      <c r="AF22" s="74"/>
      <c r="AG22" s="74"/>
      <c r="AH22" s="90"/>
    </row>
    <row r="23" spans="2:34" ht="13.5" customHeight="1" thickBot="1" x14ac:dyDescent="0.35">
      <c r="B23" s="57"/>
      <c r="C23" s="58"/>
      <c r="D23" s="58"/>
      <c r="E23" s="59">
        <f t="shared" si="6"/>
        <v>0</v>
      </c>
      <c r="F23" s="63"/>
      <c r="G23" s="61">
        <f t="shared" si="7"/>
        <v>0</v>
      </c>
      <c r="H23" s="64" t="s">
        <v>10</v>
      </c>
      <c r="J23" s="57"/>
      <c r="K23" s="58"/>
      <c r="L23" s="58"/>
      <c r="M23" s="59">
        <f t="shared" si="8"/>
        <v>0</v>
      </c>
      <c r="N23" s="63"/>
      <c r="O23" s="61">
        <f t="shared" si="9"/>
        <v>0</v>
      </c>
      <c r="P23" s="64" t="s">
        <v>10</v>
      </c>
      <c r="R23" s="57"/>
      <c r="S23" s="58"/>
      <c r="T23" s="58"/>
      <c r="U23" s="59">
        <f t="shared" si="10"/>
        <v>0</v>
      </c>
      <c r="V23" s="63"/>
      <c r="W23" s="61">
        <f t="shared" si="11"/>
        <v>0</v>
      </c>
      <c r="X23" s="64" t="s">
        <v>10</v>
      </c>
      <c r="AB23" s="9"/>
      <c r="AC23" s="89"/>
      <c r="AD23" s="89"/>
      <c r="AE23" s="74"/>
      <c r="AF23" s="74"/>
      <c r="AG23" s="74"/>
      <c r="AH23" s="90"/>
    </row>
    <row r="24" spans="2:34" ht="13.5" customHeight="1" thickBot="1" x14ac:dyDescent="0.35">
      <c r="B24" s="57"/>
      <c r="C24" s="58"/>
      <c r="D24" s="58"/>
      <c r="E24" s="59">
        <f t="shared" si="6"/>
        <v>0</v>
      </c>
      <c r="F24" s="63"/>
      <c r="G24" s="65">
        <f t="shared" si="7"/>
        <v>0</v>
      </c>
      <c r="H24" s="66"/>
      <c r="J24" s="57"/>
      <c r="K24" s="58"/>
      <c r="L24" s="58"/>
      <c r="M24" s="59">
        <f t="shared" si="8"/>
        <v>0</v>
      </c>
      <c r="N24" s="63"/>
      <c r="O24" s="65">
        <f t="shared" si="9"/>
        <v>0</v>
      </c>
      <c r="P24" s="66"/>
      <c r="R24" s="57"/>
      <c r="S24" s="58"/>
      <c r="T24" s="58"/>
      <c r="U24" s="59">
        <f t="shared" si="10"/>
        <v>0</v>
      </c>
      <c r="V24" s="63"/>
      <c r="W24" s="65">
        <f t="shared" si="11"/>
        <v>0</v>
      </c>
      <c r="X24" s="66"/>
      <c r="AB24" s="9"/>
      <c r="AC24" s="89"/>
      <c r="AD24" s="89"/>
      <c r="AE24" s="74"/>
      <c r="AF24" s="74"/>
      <c r="AG24" s="74"/>
      <c r="AH24" s="90"/>
    </row>
    <row r="25" spans="2:34" ht="13.5" customHeight="1" x14ac:dyDescent="0.3">
      <c r="B25" s="57"/>
      <c r="C25" s="58"/>
      <c r="D25" s="58"/>
      <c r="E25" s="59">
        <f t="shared" si="6"/>
        <v>0</v>
      </c>
      <c r="F25" s="63"/>
      <c r="G25" s="61">
        <f t="shared" si="7"/>
        <v>0</v>
      </c>
      <c r="H25" s="67"/>
      <c r="J25" s="57"/>
      <c r="K25" s="58"/>
      <c r="L25" s="58"/>
      <c r="M25" s="59">
        <f t="shared" si="8"/>
        <v>0</v>
      </c>
      <c r="N25" s="63"/>
      <c r="O25" s="61">
        <f t="shared" si="9"/>
        <v>0</v>
      </c>
      <c r="P25" s="67"/>
      <c r="R25" s="57"/>
      <c r="S25" s="58"/>
      <c r="T25" s="58"/>
      <c r="U25" s="59">
        <f t="shared" si="10"/>
        <v>0</v>
      </c>
      <c r="V25" s="63"/>
      <c r="W25" s="61">
        <f t="shared" si="11"/>
        <v>0</v>
      </c>
      <c r="X25" s="67"/>
      <c r="AC25" s="89"/>
      <c r="AD25" s="89"/>
      <c r="AE25" s="74"/>
      <c r="AF25" s="74"/>
      <c r="AG25" s="74"/>
      <c r="AH25" s="90"/>
    </row>
    <row r="26" spans="2:34" ht="13.5" customHeight="1" x14ac:dyDescent="0.3">
      <c r="B26" s="57"/>
      <c r="C26" s="58"/>
      <c r="D26" s="58"/>
      <c r="E26" s="59">
        <f t="shared" si="6"/>
        <v>0</v>
      </c>
      <c r="F26" s="63"/>
      <c r="G26" s="61">
        <f t="shared" si="7"/>
        <v>0</v>
      </c>
      <c r="H26" s="68"/>
      <c r="J26" s="57"/>
      <c r="K26" s="58"/>
      <c r="L26" s="58"/>
      <c r="M26" s="59">
        <f t="shared" si="8"/>
        <v>0</v>
      </c>
      <c r="N26" s="63"/>
      <c r="O26" s="61">
        <f t="shared" si="9"/>
        <v>0</v>
      </c>
      <c r="P26" s="68"/>
      <c r="R26" s="57"/>
      <c r="S26" s="58"/>
      <c r="T26" s="58"/>
      <c r="U26" s="59">
        <f t="shared" si="10"/>
        <v>0</v>
      </c>
      <c r="V26" s="63"/>
      <c r="W26" s="61">
        <f t="shared" si="11"/>
        <v>0</v>
      </c>
      <c r="X26" s="68"/>
      <c r="AC26" s="89"/>
      <c r="AD26" s="89"/>
      <c r="AE26" s="74"/>
      <c r="AF26" s="74"/>
      <c r="AG26" s="74"/>
      <c r="AH26" s="90"/>
    </row>
    <row r="27" spans="2:34" ht="13.5" customHeight="1" x14ac:dyDescent="0.3">
      <c r="B27" s="57"/>
      <c r="C27" s="58"/>
      <c r="D27" s="58"/>
      <c r="E27" s="59">
        <f t="shared" si="6"/>
        <v>0</v>
      </c>
      <c r="F27" s="63"/>
      <c r="G27" s="61">
        <f t="shared" si="7"/>
        <v>0</v>
      </c>
      <c r="H27" s="68"/>
      <c r="J27" s="57"/>
      <c r="K27" s="58"/>
      <c r="L27" s="58"/>
      <c r="M27" s="59">
        <f t="shared" si="8"/>
        <v>0</v>
      </c>
      <c r="N27" s="63"/>
      <c r="O27" s="61">
        <f t="shared" si="9"/>
        <v>0</v>
      </c>
      <c r="P27" s="68"/>
      <c r="R27" s="57"/>
      <c r="S27" s="58"/>
      <c r="T27" s="58"/>
      <c r="U27" s="59">
        <f t="shared" si="10"/>
        <v>0</v>
      </c>
      <c r="V27" s="63"/>
      <c r="W27" s="61">
        <f t="shared" si="11"/>
        <v>0</v>
      </c>
      <c r="X27" s="68"/>
      <c r="AF27" s="75"/>
      <c r="AG27" s="74"/>
      <c r="AH27" s="90"/>
    </row>
    <row r="28" spans="2:34" ht="13.5" customHeight="1" x14ac:dyDescent="0.3">
      <c r="B28" s="57"/>
      <c r="C28" s="58"/>
      <c r="D28" s="58"/>
      <c r="E28" s="59">
        <f t="shared" si="6"/>
        <v>0</v>
      </c>
      <c r="F28" s="63"/>
      <c r="G28" s="61">
        <f t="shared" si="7"/>
        <v>0</v>
      </c>
      <c r="H28" s="67"/>
      <c r="J28" s="57"/>
      <c r="K28" s="58"/>
      <c r="L28" s="58"/>
      <c r="M28" s="59">
        <f t="shared" si="8"/>
        <v>0</v>
      </c>
      <c r="N28" s="63"/>
      <c r="O28" s="61">
        <f t="shared" si="9"/>
        <v>0</v>
      </c>
      <c r="P28" s="67"/>
      <c r="R28" s="57"/>
      <c r="S28" s="58"/>
      <c r="T28" s="58"/>
      <c r="U28" s="59">
        <f t="shared" si="10"/>
        <v>0</v>
      </c>
      <c r="V28" s="63"/>
      <c r="W28" s="61">
        <f t="shared" si="11"/>
        <v>0</v>
      </c>
      <c r="X28" s="67"/>
      <c r="AF28" s="75"/>
      <c r="AG28" s="91"/>
      <c r="AH28" s="92"/>
    </row>
    <row r="29" spans="2:34" ht="13.5" customHeight="1" thickBot="1" x14ac:dyDescent="0.35">
      <c r="B29" s="57"/>
      <c r="C29" s="58"/>
      <c r="D29" s="58"/>
      <c r="E29" s="59">
        <f t="shared" si="6"/>
        <v>0</v>
      </c>
      <c r="F29" s="69"/>
      <c r="G29" s="70">
        <f t="shared" si="7"/>
        <v>0</v>
      </c>
      <c r="H29" s="71" t="s">
        <v>11</v>
      </c>
      <c r="J29" s="57"/>
      <c r="K29" s="58"/>
      <c r="L29" s="58"/>
      <c r="M29" s="59">
        <f t="shared" si="8"/>
        <v>0</v>
      </c>
      <c r="N29" s="69"/>
      <c r="O29" s="70">
        <f t="shared" si="9"/>
        <v>0</v>
      </c>
      <c r="P29" s="71" t="s">
        <v>11</v>
      </c>
      <c r="R29" s="57"/>
      <c r="S29" s="58"/>
      <c r="T29" s="58"/>
      <c r="U29" s="59">
        <f t="shared" si="10"/>
        <v>0</v>
      </c>
      <c r="V29" s="69"/>
      <c r="W29" s="70">
        <f t="shared" si="11"/>
        <v>0</v>
      </c>
      <c r="X29" s="71" t="s">
        <v>11</v>
      </c>
    </row>
    <row r="30" spans="2:34" ht="13.5" customHeight="1" thickBot="1" x14ac:dyDescent="0.35">
      <c r="B30" s="72"/>
      <c r="C30" s="73"/>
      <c r="D30" s="73"/>
      <c r="E30" s="74"/>
      <c r="F30" s="75" t="s">
        <v>12</v>
      </c>
      <c r="G30" s="76"/>
      <c r="H30" s="77"/>
      <c r="J30" s="72"/>
      <c r="K30" s="73"/>
      <c r="L30" s="73"/>
      <c r="M30" s="74"/>
      <c r="N30" s="75" t="s">
        <v>12</v>
      </c>
      <c r="O30" s="76"/>
      <c r="P30" s="77"/>
      <c r="Q30" s="49"/>
      <c r="R30" s="72"/>
      <c r="S30" s="73"/>
      <c r="T30" s="73"/>
      <c r="U30" s="74"/>
      <c r="V30" s="75" t="s">
        <v>12</v>
      </c>
      <c r="W30" s="76"/>
      <c r="X30" s="77"/>
    </row>
    <row r="31" spans="2:34" ht="13.5" customHeight="1" x14ac:dyDescent="0.3">
      <c r="B31" s="72"/>
      <c r="E31" s="9"/>
      <c r="F31" s="75" t="s">
        <v>14</v>
      </c>
      <c r="G31" s="78">
        <f>SUM(G21:G29)-G30</f>
        <v>0</v>
      </c>
      <c r="H31" s="79" t="s">
        <v>13</v>
      </c>
      <c r="J31" s="72"/>
      <c r="M31" s="9"/>
      <c r="N31" s="75" t="s">
        <v>14</v>
      </c>
      <c r="O31" s="78">
        <f>SUM(O21:O29)-O30</f>
        <v>0</v>
      </c>
      <c r="P31" s="79" t="s">
        <v>13</v>
      </c>
      <c r="Q31" s="49"/>
      <c r="R31" s="72"/>
      <c r="U31" s="9"/>
      <c r="V31" s="75" t="s">
        <v>14</v>
      </c>
      <c r="W31" s="78">
        <f>SUM(W21:W29)-W30</f>
        <v>0</v>
      </c>
      <c r="X31" s="79" t="s">
        <v>13</v>
      </c>
    </row>
    <row r="32" spans="2:34" ht="13.5" customHeight="1" thickBot="1" x14ac:dyDescent="0.35">
      <c r="B32" s="80"/>
      <c r="C32" s="81"/>
      <c r="D32" s="81"/>
      <c r="E32" s="82"/>
      <c r="F32" s="83" t="s">
        <v>15</v>
      </c>
      <c r="G32" s="84">
        <f>ROUND(G31/60,2)</f>
        <v>0</v>
      </c>
      <c r="H32" s="85">
        <f>ROUND(H24*G32,2)</f>
        <v>0</v>
      </c>
      <c r="J32" s="80"/>
      <c r="K32" s="81"/>
      <c r="L32" s="81"/>
      <c r="M32" s="82"/>
      <c r="N32" s="83" t="s">
        <v>15</v>
      </c>
      <c r="O32" s="84">
        <f>ROUND(O31/60,2)</f>
        <v>0</v>
      </c>
      <c r="P32" s="85">
        <f>ROUND(P24*O32,2)</f>
        <v>0</v>
      </c>
      <c r="R32" s="80"/>
      <c r="S32" s="81"/>
      <c r="T32" s="81"/>
      <c r="U32" s="82"/>
      <c r="V32" s="83" t="s">
        <v>15</v>
      </c>
      <c r="W32" s="84">
        <f>ROUND(W31/60,2)</f>
        <v>0</v>
      </c>
      <c r="X32" s="85">
        <f>ROUND(X24*W32,2)</f>
        <v>0</v>
      </c>
    </row>
    <row r="33" spans="2:26" ht="14.25" customHeight="1" thickTop="1" x14ac:dyDescent="0.3">
      <c r="B33" s="186" t="s">
        <v>65</v>
      </c>
      <c r="C33" s="187"/>
      <c r="D33" s="179"/>
      <c r="E33" s="180"/>
      <c r="F33" s="180"/>
      <c r="G33" s="180"/>
      <c r="H33" s="181"/>
      <c r="J33" s="186" t="s">
        <v>66</v>
      </c>
      <c r="K33" s="187"/>
      <c r="L33" s="179"/>
      <c r="M33" s="180"/>
      <c r="N33" s="180"/>
      <c r="O33" s="180"/>
      <c r="P33" s="181"/>
      <c r="R33" s="103"/>
      <c r="S33" s="103"/>
      <c r="T33" s="103"/>
      <c r="U33" s="10"/>
      <c r="V33" s="104"/>
      <c r="W33" s="105"/>
      <c r="X33" s="106"/>
    </row>
    <row r="34" spans="2:26" ht="17.25" customHeight="1" thickBot="1" x14ac:dyDescent="0.35">
      <c r="B34" s="54" t="s">
        <v>51</v>
      </c>
      <c r="C34" s="54" t="s">
        <v>52</v>
      </c>
      <c r="D34" s="54" t="s">
        <v>53</v>
      </c>
      <c r="E34" s="54" t="s">
        <v>54</v>
      </c>
      <c r="F34" s="55" t="s">
        <v>55</v>
      </c>
      <c r="G34" s="54" t="s">
        <v>56</v>
      </c>
      <c r="H34" s="56" t="s">
        <v>7</v>
      </c>
      <c r="J34" s="54" t="s">
        <v>51</v>
      </c>
      <c r="K34" s="54" t="s">
        <v>52</v>
      </c>
      <c r="L34" s="54" t="s">
        <v>53</v>
      </c>
      <c r="M34" s="54" t="s">
        <v>54</v>
      </c>
      <c r="N34" s="55" t="s">
        <v>55</v>
      </c>
      <c r="O34" s="54" t="s">
        <v>56</v>
      </c>
      <c r="P34" s="56" t="s">
        <v>7</v>
      </c>
      <c r="R34" s="118" t="s">
        <v>26</v>
      </c>
      <c r="S34" s="9"/>
      <c r="T34" s="9"/>
      <c r="U34" s="9"/>
      <c r="V34" s="99"/>
      <c r="W34" s="99"/>
    </row>
    <row r="35" spans="2:26" ht="13.5" customHeight="1" thickBot="1" x14ac:dyDescent="0.35">
      <c r="B35" s="57"/>
      <c r="C35" s="58"/>
      <c r="D35" s="58"/>
      <c r="E35" s="59">
        <f>(D35-C35)*1440</f>
        <v>0</v>
      </c>
      <c r="F35" s="60"/>
      <c r="G35" s="61">
        <f>E35+F35</f>
        <v>0</v>
      </c>
      <c r="H35" s="62" t="s">
        <v>67</v>
      </c>
      <c r="J35" s="57"/>
      <c r="K35" s="58"/>
      <c r="L35" s="58"/>
      <c r="M35" s="59">
        <f>(L35-K35)*1440</f>
        <v>0</v>
      </c>
      <c r="N35" s="60"/>
      <c r="O35" s="61">
        <f>M35+N35</f>
        <v>0</v>
      </c>
      <c r="P35" s="62" t="s">
        <v>68</v>
      </c>
      <c r="R35" s="206" t="s">
        <v>69</v>
      </c>
      <c r="S35" s="207"/>
      <c r="T35" s="207"/>
      <c r="U35" s="208"/>
      <c r="V35" s="189" t="s">
        <v>23</v>
      </c>
      <c r="W35" s="189"/>
      <c r="X35" s="190"/>
      <c r="Y35" s="109"/>
    </row>
    <row r="36" spans="2:26" ht="13.5" customHeight="1" thickBot="1" x14ac:dyDescent="0.35">
      <c r="B36" s="57"/>
      <c r="C36" s="58"/>
      <c r="D36" s="58"/>
      <c r="E36" s="59">
        <f t="shared" ref="E36:E43" si="12">(D36-C36)*1440</f>
        <v>0</v>
      </c>
      <c r="F36" s="63"/>
      <c r="G36" s="61">
        <f t="shared" ref="G36:G43" si="13">E36+F36</f>
        <v>0</v>
      </c>
      <c r="H36" s="62" t="s">
        <v>9</v>
      </c>
      <c r="J36" s="57"/>
      <c r="K36" s="58"/>
      <c r="L36" s="58"/>
      <c r="M36" s="59">
        <f t="shared" ref="M36:M43" si="14">(L36-K36)*1440</f>
        <v>0</v>
      </c>
      <c r="N36" s="63"/>
      <c r="O36" s="61">
        <f t="shared" ref="O36:O43" si="15">M36+N36</f>
        <v>0</v>
      </c>
      <c r="P36" s="62" t="s">
        <v>9</v>
      </c>
      <c r="Q36" s="91"/>
      <c r="R36" s="209"/>
      <c r="S36" s="210"/>
      <c r="T36" s="210"/>
      <c r="U36" s="211"/>
      <c r="V36" s="191" t="s">
        <v>27</v>
      </c>
      <c r="W36" s="191"/>
      <c r="X36" s="192"/>
      <c r="Y36" s="110"/>
    </row>
    <row r="37" spans="2:26" ht="13.5" customHeight="1" thickBot="1" x14ac:dyDescent="0.35">
      <c r="B37" s="57"/>
      <c r="C37" s="58"/>
      <c r="D37" s="58"/>
      <c r="E37" s="59">
        <f t="shared" si="12"/>
        <v>0</v>
      </c>
      <c r="F37" s="63"/>
      <c r="G37" s="61">
        <f t="shared" si="13"/>
        <v>0</v>
      </c>
      <c r="H37" s="64" t="s">
        <v>10</v>
      </c>
      <c r="J37" s="57"/>
      <c r="K37" s="58"/>
      <c r="L37" s="58"/>
      <c r="M37" s="59">
        <f t="shared" si="14"/>
        <v>0</v>
      </c>
      <c r="N37" s="63"/>
      <c r="O37" s="61">
        <f t="shared" si="15"/>
        <v>0</v>
      </c>
      <c r="P37" s="64" t="s">
        <v>10</v>
      </c>
      <c r="Q37" s="91"/>
      <c r="R37" s="209"/>
      <c r="S37" s="210"/>
      <c r="T37" s="210"/>
      <c r="U37" s="211"/>
      <c r="V37" s="193" t="s">
        <v>17</v>
      </c>
      <c r="W37" s="191"/>
      <c r="X37" s="192"/>
      <c r="Y37" s="110"/>
    </row>
    <row r="38" spans="2:26" ht="13.5" customHeight="1" thickBot="1" x14ac:dyDescent="0.35">
      <c r="B38" s="57"/>
      <c r="C38" s="58"/>
      <c r="D38" s="58"/>
      <c r="E38" s="59">
        <f t="shared" si="12"/>
        <v>0</v>
      </c>
      <c r="F38" s="63"/>
      <c r="G38" s="65">
        <f t="shared" si="13"/>
        <v>0</v>
      </c>
      <c r="H38" s="66"/>
      <c r="J38" s="57"/>
      <c r="K38" s="58"/>
      <c r="L38" s="58"/>
      <c r="M38" s="59">
        <f t="shared" si="14"/>
        <v>0</v>
      </c>
      <c r="N38" s="63"/>
      <c r="O38" s="65">
        <f t="shared" si="15"/>
        <v>0</v>
      </c>
      <c r="P38" s="66"/>
      <c r="R38" s="209"/>
      <c r="S38" s="210"/>
      <c r="T38" s="210"/>
      <c r="U38" s="211"/>
      <c r="V38" s="194"/>
      <c r="W38" s="194"/>
      <c r="X38" s="194"/>
      <c r="Y38" s="37"/>
    </row>
    <row r="39" spans="2:26" ht="13.5" customHeight="1" x14ac:dyDescent="0.3">
      <c r="B39" s="57"/>
      <c r="C39" s="58"/>
      <c r="D39" s="58"/>
      <c r="E39" s="59">
        <f t="shared" si="12"/>
        <v>0</v>
      </c>
      <c r="F39" s="63"/>
      <c r="G39" s="61">
        <f t="shared" si="13"/>
        <v>0</v>
      </c>
      <c r="H39" s="67"/>
      <c r="J39" s="57"/>
      <c r="K39" s="58"/>
      <c r="L39" s="58"/>
      <c r="M39" s="59">
        <f t="shared" si="14"/>
        <v>0</v>
      </c>
      <c r="N39" s="63"/>
      <c r="O39" s="61">
        <f t="shared" si="15"/>
        <v>0</v>
      </c>
      <c r="P39" s="67"/>
      <c r="Q39" s="93"/>
      <c r="R39" s="209"/>
      <c r="S39" s="210"/>
      <c r="T39" s="210"/>
      <c r="U39" s="211"/>
      <c r="V39" s="195" t="s">
        <v>24</v>
      </c>
      <c r="W39" s="195"/>
      <c r="X39" s="195"/>
      <c r="Y39" s="107">
        <f>SUM(Y35:Y38)</f>
        <v>0</v>
      </c>
    </row>
    <row r="40" spans="2:26" ht="13.5" customHeight="1" thickBot="1" x14ac:dyDescent="0.35">
      <c r="B40" s="57"/>
      <c r="C40" s="58"/>
      <c r="D40" s="58"/>
      <c r="E40" s="59">
        <f t="shared" si="12"/>
        <v>0</v>
      </c>
      <c r="F40" s="63"/>
      <c r="G40" s="61">
        <f t="shared" si="13"/>
        <v>0</v>
      </c>
      <c r="H40" s="68"/>
      <c r="J40" s="57"/>
      <c r="K40" s="58"/>
      <c r="L40" s="58"/>
      <c r="M40" s="59">
        <f t="shared" si="14"/>
        <v>0</v>
      </c>
      <c r="N40" s="63"/>
      <c r="O40" s="61">
        <f t="shared" si="15"/>
        <v>0</v>
      </c>
      <c r="P40" s="68"/>
      <c r="Q40" s="94"/>
      <c r="R40" s="212" t="s">
        <v>70</v>
      </c>
      <c r="S40" s="213"/>
      <c r="T40" s="213"/>
      <c r="U40" s="214"/>
      <c r="V40" s="227" t="s">
        <v>72</v>
      </c>
      <c r="W40" s="228"/>
      <c r="X40" s="229"/>
      <c r="Y40" s="111"/>
    </row>
    <row r="41" spans="2:26" ht="13.5" customHeight="1" thickBot="1" x14ac:dyDescent="0.35">
      <c r="B41" s="57"/>
      <c r="C41" s="58"/>
      <c r="D41" s="58"/>
      <c r="E41" s="59">
        <f t="shared" si="12"/>
        <v>0</v>
      </c>
      <c r="F41" s="63"/>
      <c r="G41" s="61">
        <f t="shared" si="13"/>
        <v>0</v>
      </c>
      <c r="H41" s="68"/>
      <c r="J41" s="57"/>
      <c r="K41" s="58"/>
      <c r="L41" s="58"/>
      <c r="M41" s="59">
        <f t="shared" si="14"/>
        <v>0</v>
      </c>
      <c r="N41" s="63"/>
      <c r="O41" s="61">
        <f t="shared" si="15"/>
        <v>0</v>
      </c>
      <c r="P41" s="68"/>
      <c r="Q41" s="94"/>
      <c r="R41" s="215"/>
      <c r="S41" s="216"/>
      <c r="T41" s="216"/>
      <c r="U41" s="217"/>
      <c r="V41" s="230" t="s">
        <v>73</v>
      </c>
      <c r="W41" s="231"/>
      <c r="X41" s="232"/>
      <c r="Y41" s="112"/>
    </row>
    <row r="42" spans="2:26" ht="13.5" customHeight="1" x14ac:dyDescent="0.3">
      <c r="B42" s="57"/>
      <c r="C42" s="58"/>
      <c r="D42" s="58"/>
      <c r="E42" s="59">
        <f t="shared" si="12"/>
        <v>0</v>
      </c>
      <c r="F42" s="63"/>
      <c r="G42" s="61">
        <f t="shared" si="13"/>
        <v>0</v>
      </c>
      <c r="H42" s="67"/>
      <c r="J42" s="57"/>
      <c r="K42" s="58"/>
      <c r="L42" s="58"/>
      <c r="M42" s="59">
        <f t="shared" si="14"/>
        <v>0</v>
      </c>
      <c r="N42" s="63"/>
      <c r="O42" s="61">
        <f t="shared" si="15"/>
        <v>0</v>
      </c>
      <c r="P42" s="67"/>
      <c r="Q42" s="46"/>
      <c r="R42" s="218"/>
      <c r="S42" s="219"/>
      <c r="T42" s="219"/>
      <c r="U42" s="220"/>
      <c r="V42" s="233" t="s">
        <v>16</v>
      </c>
      <c r="W42" s="234"/>
      <c r="X42" s="234"/>
      <c r="Y42" s="108">
        <f>(Y40*Y41)/60</f>
        <v>0</v>
      </c>
    </row>
    <row r="43" spans="2:26" ht="13.5" customHeight="1" thickBot="1" x14ac:dyDescent="0.35">
      <c r="B43" s="57"/>
      <c r="C43" s="58"/>
      <c r="D43" s="58"/>
      <c r="E43" s="59">
        <f t="shared" si="12"/>
        <v>0</v>
      </c>
      <c r="F43" s="69"/>
      <c r="G43" s="70">
        <f t="shared" si="13"/>
        <v>0</v>
      </c>
      <c r="H43" s="71" t="s">
        <v>11</v>
      </c>
      <c r="J43" s="57"/>
      <c r="K43" s="58"/>
      <c r="L43" s="58"/>
      <c r="M43" s="59">
        <f t="shared" si="14"/>
        <v>0</v>
      </c>
      <c r="N43" s="69"/>
      <c r="O43" s="70">
        <f t="shared" si="15"/>
        <v>0</v>
      </c>
      <c r="P43" s="71" t="s">
        <v>11</v>
      </c>
      <c r="R43" s="221" t="s">
        <v>71</v>
      </c>
      <c r="S43" s="222"/>
      <c r="T43" s="222"/>
      <c r="U43" s="223"/>
      <c r="V43" s="203" t="s">
        <v>25</v>
      </c>
      <c r="W43" s="204"/>
      <c r="X43" s="204"/>
      <c r="Y43" s="100">
        <f>H18+H32+H46+P18+P32+P46+X18+X32</f>
        <v>0</v>
      </c>
    </row>
    <row r="44" spans="2:26" ht="13.5" customHeight="1" thickBot="1" x14ac:dyDescent="0.35">
      <c r="B44" s="72"/>
      <c r="C44" s="73"/>
      <c r="D44" s="73"/>
      <c r="E44" s="74"/>
      <c r="F44" s="75" t="s">
        <v>12</v>
      </c>
      <c r="G44" s="76"/>
      <c r="H44" s="77"/>
      <c r="J44" s="72"/>
      <c r="K44" s="73"/>
      <c r="L44" s="73"/>
      <c r="M44" s="74"/>
      <c r="N44" s="75" t="s">
        <v>12</v>
      </c>
      <c r="O44" s="76"/>
      <c r="P44" s="77"/>
      <c r="R44" s="224"/>
      <c r="S44" s="225"/>
      <c r="T44" s="225"/>
      <c r="U44" s="226"/>
      <c r="V44" s="205" t="s">
        <v>40</v>
      </c>
      <c r="W44" s="205"/>
      <c r="X44" s="205"/>
      <c r="Y44" s="101">
        <f>Y39+Y42+Y43</f>
        <v>0</v>
      </c>
    </row>
    <row r="45" spans="2:26" ht="13.5" customHeight="1" x14ac:dyDescent="0.3">
      <c r="B45" s="72"/>
      <c r="E45" s="9"/>
      <c r="F45" s="75" t="s">
        <v>14</v>
      </c>
      <c r="G45" s="78">
        <f>SUM(G35:G43)-G44</f>
        <v>0</v>
      </c>
      <c r="H45" s="79" t="s">
        <v>13</v>
      </c>
      <c r="J45" s="72"/>
      <c r="M45" s="9"/>
      <c r="N45" s="75" t="s">
        <v>14</v>
      </c>
      <c r="O45" s="78">
        <f>SUM(O35:O43)-O44</f>
        <v>0</v>
      </c>
      <c r="P45" s="79" t="s">
        <v>13</v>
      </c>
      <c r="R45" s="200" t="s">
        <v>77</v>
      </c>
      <c r="S45" s="201"/>
      <c r="T45" s="201"/>
      <c r="U45" s="202"/>
      <c r="V45" s="120" t="s">
        <v>42</v>
      </c>
      <c r="W45" s="121"/>
      <c r="X45" s="121"/>
      <c r="Y45" s="113"/>
      <c r="Z45" s="116" t="s">
        <v>22</v>
      </c>
    </row>
    <row r="46" spans="2:26" ht="13.5" customHeight="1" thickBot="1" x14ac:dyDescent="0.35">
      <c r="B46" s="80"/>
      <c r="C46" s="81"/>
      <c r="D46" s="81"/>
      <c r="E46" s="82"/>
      <c r="F46" s="83" t="s">
        <v>15</v>
      </c>
      <c r="G46" s="84">
        <f>ROUND(G45/60,2)</f>
        <v>0</v>
      </c>
      <c r="H46" s="85">
        <f>ROUND(H38*G46,2)</f>
        <v>0</v>
      </c>
      <c r="J46" s="80"/>
      <c r="K46" s="81"/>
      <c r="L46" s="81"/>
      <c r="M46" s="82"/>
      <c r="N46" s="83" t="s">
        <v>15</v>
      </c>
      <c r="O46" s="84">
        <f>ROUND(O45/60,2)</f>
        <v>0</v>
      </c>
      <c r="P46" s="85">
        <f>ROUND(P38*O46,2)</f>
        <v>0</v>
      </c>
      <c r="R46" s="114" t="s">
        <v>76</v>
      </c>
      <c r="S46" s="102"/>
      <c r="T46" s="102"/>
      <c r="U46" s="102"/>
      <c r="V46" s="40"/>
      <c r="W46" s="41"/>
      <c r="X46" s="41"/>
      <c r="Y46" s="115">
        <f>Y44+Y45</f>
        <v>0</v>
      </c>
      <c r="Z46" s="117">
        <f>MIN(1,ROUND(Y46/1098,2))</f>
        <v>0</v>
      </c>
    </row>
    <row r="47" spans="2:26" ht="15" customHeight="1" thickTop="1" x14ac:dyDescent="0.3"/>
    <row r="48" spans="2:26" ht="15" customHeight="1" x14ac:dyDescent="0.3"/>
    <row r="49" spans="2:8" ht="15" customHeight="1" x14ac:dyDescent="0.3"/>
    <row r="50" spans="2:8" ht="15" customHeight="1" x14ac:dyDescent="0.3"/>
    <row r="51" spans="2:8" ht="15.75" customHeight="1" x14ac:dyDescent="0.3"/>
    <row r="52" spans="2:8" ht="15.75" customHeight="1" x14ac:dyDescent="0.3"/>
    <row r="53" spans="2:8" ht="12" customHeight="1" x14ac:dyDescent="0.35">
      <c r="B53" s="188"/>
      <c r="C53" s="188"/>
    </row>
    <row r="54" spans="2:8" ht="15.75" customHeight="1" x14ac:dyDescent="0.3">
      <c r="B54" s="49"/>
      <c r="C54" s="49"/>
    </row>
    <row r="55" spans="2:8" ht="15.75" customHeight="1" x14ac:dyDescent="0.3">
      <c r="H55" s="47"/>
    </row>
    <row r="56" spans="2:8" ht="15.75" customHeight="1" x14ac:dyDescent="0.3">
      <c r="H56" s="91"/>
    </row>
    <row r="57" spans="2:8" ht="15.75" customHeight="1" x14ac:dyDescent="0.3">
      <c r="B57" s="95"/>
      <c r="H57" s="91"/>
    </row>
    <row r="58" spans="2:8" ht="15.75" customHeight="1" x14ac:dyDescent="0.3">
      <c r="B58" s="96"/>
      <c r="C58" s="96"/>
      <c r="H58" s="91"/>
    </row>
    <row r="59" spans="2:8" ht="15.75" customHeight="1" x14ac:dyDescent="0.3">
      <c r="B59" s="96"/>
      <c r="C59" s="96"/>
      <c r="H59" s="91"/>
    </row>
    <row r="60" spans="2:8" ht="15.75" customHeight="1" x14ac:dyDescent="0.3">
      <c r="B60" s="96"/>
      <c r="C60" s="96"/>
      <c r="H60" s="91"/>
    </row>
    <row r="61" spans="2:8" x14ac:dyDescent="0.3">
      <c r="B61" s="96"/>
      <c r="C61" s="96"/>
      <c r="H61" s="91"/>
    </row>
    <row r="62" spans="2:8" x14ac:dyDescent="0.3">
      <c r="H62" s="91"/>
    </row>
    <row r="63" spans="2:8" x14ac:dyDescent="0.3">
      <c r="H63" s="97"/>
    </row>
    <row r="64" spans="2:8" x14ac:dyDescent="0.3">
      <c r="H64" s="97"/>
    </row>
  </sheetData>
  <sheetProtection formatCells="0" formatColumns="0" formatRows="0" insertColumns="0" insertRows="0" insertHyperlinks="0" deleteColumns="0" deleteRows="0" selectLockedCells="1" sort="0" autoFilter="0" pivotTables="0"/>
  <mergeCells count="37">
    <mergeCell ref="O3:T3"/>
    <mergeCell ref="B3:K3"/>
    <mergeCell ref="R45:U45"/>
    <mergeCell ref="V43:X43"/>
    <mergeCell ref="V44:X44"/>
    <mergeCell ref="R35:U39"/>
    <mergeCell ref="R40:U42"/>
    <mergeCell ref="R43:U44"/>
    <mergeCell ref="V40:X40"/>
    <mergeCell ref="V41:X41"/>
    <mergeCell ref="V42:X42"/>
    <mergeCell ref="B33:C33"/>
    <mergeCell ref="D33:H33"/>
    <mergeCell ref="J33:K33"/>
    <mergeCell ref="L33:P33"/>
    <mergeCell ref="B53:C53"/>
    <mergeCell ref="V35:X35"/>
    <mergeCell ref="V36:X36"/>
    <mergeCell ref="V37:X37"/>
    <mergeCell ref="V38:X38"/>
    <mergeCell ref="V39:X39"/>
    <mergeCell ref="T19:X19"/>
    <mergeCell ref="A1:D2"/>
    <mergeCell ref="G1:K1"/>
    <mergeCell ref="N1:O1"/>
    <mergeCell ref="Q1:U1"/>
    <mergeCell ref="B5:H5"/>
    <mergeCell ref="J5:K5"/>
    <mergeCell ref="L5:P5"/>
    <mergeCell ref="R5:S5"/>
    <mergeCell ref="T5:X5"/>
    <mergeCell ref="B19:C19"/>
    <mergeCell ref="D19:H19"/>
    <mergeCell ref="J19:K19"/>
    <mergeCell ref="L19:P19"/>
    <mergeCell ref="R19:S19"/>
    <mergeCell ref="W3:X3"/>
  </mergeCells>
  <pageMargins left="0.17" right="0.19" top="0.17" bottom="0.17" header="0.17" footer="0.17"/>
  <pageSetup scale="89" orientation="landscape" horizontalDpi="4294967295" verticalDpi="4294967295" r:id="rId1"/>
  <headerFooter>
    <oddHeader xml:space="preserve">&amp;L
&amp;R
</oddHeader>
    <oddFooter xml:space="preserve">&amp;R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D07F8-C8BA-4F19-B160-BB5986EBFC2F}">
  <sheetPr>
    <tabColor rgb="FFFFFF99"/>
    <pageSetUpPr fitToPage="1"/>
  </sheetPr>
  <dimension ref="A1:AH64"/>
  <sheetViews>
    <sheetView zoomScale="90" zoomScaleNormal="90" workbookViewId="0">
      <selection activeCell="I20" sqref="I20"/>
    </sheetView>
  </sheetViews>
  <sheetFormatPr defaultColWidth="9.109375" defaultRowHeight="14.4" x14ac:dyDescent="0.3"/>
  <cols>
    <col min="1" max="1" width="1.88671875" style="45" customWidth="1"/>
    <col min="2" max="2" width="15.44140625" style="45" customWidth="1"/>
    <col min="3" max="4" width="10.109375" style="45" customWidth="1"/>
    <col min="5" max="5" width="6.6640625" style="45" customWidth="1"/>
    <col min="6" max="6" width="7.6640625" style="45" customWidth="1"/>
    <col min="7" max="7" width="6.6640625" style="45" customWidth="1"/>
    <col min="8" max="8" width="13" style="45" customWidth="1"/>
    <col min="9" max="9" width="3.44140625" style="45" customWidth="1"/>
    <col min="10" max="10" width="15.44140625" style="45" customWidth="1"/>
    <col min="11" max="12" width="10.109375" style="45" customWidth="1"/>
    <col min="13" max="13" width="6.6640625" style="45" customWidth="1"/>
    <col min="14" max="14" width="7.6640625" style="45" customWidth="1"/>
    <col min="15" max="15" width="8" style="45" customWidth="1"/>
    <col min="16" max="16" width="13" style="45" customWidth="1"/>
    <col min="17" max="17" width="3.33203125" style="45" customWidth="1"/>
    <col min="18" max="18" width="16.109375" style="45" customWidth="1"/>
    <col min="19" max="20" width="10.109375" style="45" customWidth="1"/>
    <col min="21" max="21" width="6.5546875" style="45" customWidth="1"/>
    <col min="22" max="22" width="7.6640625" style="45" customWidth="1"/>
    <col min="23" max="23" width="8" style="45" customWidth="1"/>
    <col min="24" max="24" width="12.5546875" style="45" customWidth="1"/>
    <col min="25" max="16384" width="9.109375" style="45"/>
  </cols>
  <sheetData>
    <row r="1" spans="1:31" ht="19.5" customHeight="1" x14ac:dyDescent="0.3">
      <c r="A1" s="182" t="s">
        <v>105</v>
      </c>
      <c r="B1" s="182"/>
      <c r="C1" s="182"/>
      <c r="D1" s="182"/>
      <c r="F1" s="46" t="s">
        <v>0</v>
      </c>
      <c r="G1" s="183" t="s">
        <v>94</v>
      </c>
      <c r="H1" s="183"/>
      <c r="I1" s="183"/>
      <c r="J1" s="183"/>
      <c r="K1" s="183"/>
      <c r="L1" s="47"/>
      <c r="M1" s="46" t="s">
        <v>1</v>
      </c>
      <c r="N1" s="184" t="s">
        <v>45</v>
      </c>
      <c r="O1" s="184"/>
      <c r="P1" s="48" t="s">
        <v>46</v>
      </c>
      <c r="Q1" s="235" t="s">
        <v>95</v>
      </c>
      <c r="R1" s="236"/>
      <c r="S1" s="236"/>
      <c r="T1" s="236"/>
      <c r="U1" s="236"/>
      <c r="V1" s="48"/>
      <c r="W1" s="48" t="s">
        <v>47</v>
      </c>
      <c r="X1" s="119" t="s">
        <v>96</v>
      </c>
    </row>
    <row r="2" spans="1:31" ht="5.25" customHeight="1" x14ac:dyDescent="0.3">
      <c r="A2" s="182"/>
      <c r="B2" s="182"/>
      <c r="C2" s="182"/>
      <c r="D2" s="182"/>
      <c r="E2" s="49"/>
      <c r="G2" s="50"/>
      <c r="H2" s="51"/>
      <c r="I2" s="50"/>
      <c r="J2" s="51"/>
      <c r="K2" s="50"/>
      <c r="L2" s="47"/>
      <c r="N2" s="51"/>
      <c r="O2" s="51"/>
      <c r="P2" s="51"/>
      <c r="Q2" s="51"/>
    </row>
    <row r="3" spans="1:31" s="53" customFormat="1" ht="27.75" customHeight="1" x14ac:dyDescent="0.3">
      <c r="A3" s="52"/>
      <c r="B3" s="197" t="s">
        <v>75</v>
      </c>
      <c r="C3" s="198"/>
      <c r="D3" s="198"/>
      <c r="E3" s="198"/>
      <c r="F3" s="198"/>
      <c r="G3" s="198"/>
      <c r="H3" s="198"/>
      <c r="I3" s="198"/>
      <c r="J3" s="198"/>
      <c r="K3" s="199"/>
      <c r="L3" s="98"/>
      <c r="N3" s="46" t="s">
        <v>74</v>
      </c>
      <c r="O3" s="183" t="s">
        <v>97</v>
      </c>
      <c r="P3" s="183"/>
      <c r="Q3" s="183"/>
      <c r="R3" s="183"/>
      <c r="S3" s="183"/>
      <c r="T3" s="183"/>
      <c r="U3" s="98"/>
      <c r="V3" s="134" t="s">
        <v>6</v>
      </c>
      <c r="W3" s="237">
        <v>1</v>
      </c>
      <c r="X3" s="237"/>
      <c r="Y3" s="98"/>
      <c r="Z3" s="98"/>
      <c r="AA3" s="98"/>
      <c r="AB3" s="98"/>
      <c r="AC3" s="98"/>
      <c r="AD3" s="98"/>
      <c r="AE3" s="98"/>
    </row>
    <row r="4" spans="1:31" s="53" customFormat="1" ht="5.25" customHeight="1" thickBot="1" x14ac:dyDescent="0.35">
      <c r="A4" s="52"/>
      <c r="B4" s="98"/>
      <c r="C4" s="98"/>
      <c r="D4" s="98"/>
      <c r="E4" s="98"/>
      <c r="F4" s="98"/>
      <c r="G4" s="98"/>
      <c r="H4" s="98"/>
      <c r="I4" s="98"/>
      <c r="J4" s="98"/>
      <c r="K4" s="98"/>
      <c r="L4" s="98"/>
      <c r="M4" s="98"/>
      <c r="N4" s="98"/>
      <c r="O4" s="98"/>
      <c r="P4" s="98"/>
      <c r="Q4" s="98"/>
      <c r="R4" s="98"/>
      <c r="S4" s="98"/>
      <c r="T4" s="98"/>
      <c r="U4" s="98"/>
      <c r="V4" s="98"/>
      <c r="W4" s="98"/>
      <c r="X4" s="98"/>
    </row>
    <row r="5" spans="1:31" ht="14.25" customHeight="1" thickTop="1" x14ac:dyDescent="0.3">
      <c r="B5" s="185" t="s">
        <v>48</v>
      </c>
      <c r="C5" s="180"/>
      <c r="D5" s="180"/>
      <c r="E5" s="180"/>
      <c r="F5" s="180"/>
      <c r="G5" s="180"/>
      <c r="H5" s="181"/>
      <c r="J5" s="186" t="s">
        <v>49</v>
      </c>
      <c r="K5" s="187"/>
      <c r="L5" s="179"/>
      <c r="M5" s="180"/>
      <c r="N5" s="180"/>
      <c r="O5" s="180"/>
      <c r="P5" s="181"/>
      <c r="R5" s="186" t="s">
        <v>50</v>
      </c>
      <c r="S5" s="187"/>
      <c r="T5" s="179"/>
      <c r="U5" s="180"/>
      <c r="V5" s="180"/>
      <c r="W5" s="180"/>
      <c r="X5" s="181"/>
    </row>
    <row r="6" spans="1:31" ht="18" customHeight="1" thickBot="1" x14ac:dyDescent="0.35">
      <c r="B6" s="54" t="s">
        <v>51</v>
      </c>
      <c r="C6" s="54" t="s">
        <v>52</v>
      </c>
      <c r="D6" s="54" t="s">
        <v>53</v>
      </c>
      <c r="E6" s="54" t="s">
        <v>54</v>
      </c>
      <c r="F6" s="55" t="s">
        <v>55</v>
      </c>
      <c r="G6" s="54" t="s">
        <v>56</v>
      </c>
      <c r="H6" s="56" t="s">
        <v>7</v>
      </c>
      <c r="J6" s="54" t="s">
        <v>51</v>
      </c>
      <c r="K6" s="54" t="s">
        <v>52</v>
      </c>
      <c r="L6" s="54" t="s">
        <v>53</v>
      </c>
      <c r="M6" s="54" t="s">
        <v>54</v>
      </c>
      <c r="N6" s="55" t="s">
        <v>55</v>
      </c>
      <c r="O6" s="54" t="s">
        <v>56</v>
      </c>
      <c r="P6" s="56" t="s">
        <v>7</v>
      </c>
      <c r="R6" s="54" t="s">
        <v>51</v>
      </c>
      <c r="S6" s="54" t="s">
        <v>52</v>
      </c>
      <c r="T6" s="54" t="s">
        <v>53</v>
      </c>
      <c r="U6" s="54" t="s">
        <v>54</v>
      </c>
      <c r="V6" s="55" t="s">
        <v>55</v>
      </c>
      <c r="W6" s="54" t="s">
        <v>56</v>
      </c>
      <c r="X6" s="56" t="s">
        <v>7</v>
      </c>
    </row>
    <row r="7" spans="1:31" ht="13.5" customHeight="1" x14ac:dyDescent="0.3">
      <c r="B7" s="126" t="s">
        <v>33</v>
      </c>
      <c r="C7" s="58">
        <v>0.27083333333333331</v>
      </c>
      <c r="D7" s="58">
        <v>0.28472222222222221</v>
      </c>
      <c r="E7" s="59">
        <f>(D7-C7)*1440</f>
        <v>20.000000000000007</v>
      </c>
      <c r="F7" s="60">
        <v>0</v>
      </c>
      <c r="G7" s="125">
        <v>0</v>
      </c>
      <c r="H7" s="62" t="s">
        <v>8</v>
      </c>
      <c r="J7" s="57"/>
      <c r="K7" s="58"/>
      <c r="L7" s="58"/>
      <c r="M7" s="59">
        <f>(L7-K7)*1440</f>
        <v>0</v>
      </c>
      <c r="N7" s="60"/>
      <c r="O7" s="61">
        <f>M7+N7</f>
        <v>0</v>
      </c>
      <c r="P7" s="62" t="s">
        <v>57</v>
      </c>
      <c r="R7" s="57"/>
      <c r="S7" s="58"/>
      <c r="T7" s="58"/>
      <c r="U7" s="59">
        <f>(T7-S7)*1440</f>
        <v>0</v>
      </c>
      <c r="V7" s="60"/>
      <c r="W7" s="61">
        <f>U7+V7</f>
        <v>0</v>
      </c>
      <c r="X7" s="62" t="s">
        <v>58</v>
      </c>
    </row>
    <row r="8" spans="1:31" ht="13.5" customHeight="1" x14ac:dyDescent="0.3">
      <c r="B8" s="126" t="s">
        <v>34</v>
      </c>
      <c r="C8" s="58">
        <v>0.28819444444444448</v>
      </c>
      <c r="D8" s="58">
        <v>0.38194444444444442</v>
      </c>
      <c r="E8" s="59">
        <f>(D8-C8)*1440</f>
        <v>134.99999999999991</v>
      </c>
      <c r="F8" s="63">
        <v>0</v>
      </c>
      <c r="G8" s="125">
        <v>0</v>
      </c>
      <c r="H8" s="62" t="s">
        <v>9</v>
      </c>
      <c r="J8" s="57"/>
      <c r="K8" s="58"/>
      <c r="L8" s="58"/>
      <c r="M8" s="59">
        <f t="shared" ref="M8:M15" si="0">(L8-K8)*1440</f>
        <v>0</v>
      </c>
      <c r="N8" s="63"/>
      <c r="O8" s="61">
        <f t="shared" ref="O8:O15" si="1">M8+N8</f>
        <v>0</v>
      </c>
      <c r="P8" s="62" t="s">
        <v>9</v>
      </c>
      <c r="R8" s="57"/>
      <c r="S8" s="58"/>
      <c r="T8" s="58"/>
      <c r="U8" s="59">
        <f t="shared" ref="U8:U15" si="2">(T8-S8)*1440</f>
        <v>0</v>
      </c>
      <c r="V8" s="63"/>
      <c r="W8" s="61">
        <f t="shared" ref="W8:W15" si="3">U8+V8</f>
        <v>0</v>
      </c>
      <c r="X8" s="62" t="s">
        <v>9</v>
      </c>
    </row>
    <row r="9" spans="1:31" ht="13.5" customHeight="1" thickBot="1" x14ac:dyDescent="0.35">
      <c r="B9" s="126" t="s">
        <v>33</v>
      </c>
      <c r="C9" s="58">
        <v>0.38541666666666669</v>
      </c>
      <c r="D9" s="58">
        <v>0.40277777777777779</v>
      </c>
      <c r="E9" s="59">
        <f t="shared" ref="E9:E14" si="4">(D9-C9)*1440</f>
        <v>24.999999999999993</v>
      </c>
      <c r="F9" s="63">
        <v>0</v>
      </c>
      <c r="G9" s="125">
        <v>0</v>
      </c>
      <c r="H9" s="64" t="s">
        <v>10</v>
      </c>
      <c r="J9" s="57"/>
      <c r="K9" s="58"/>
      <c r="L9" s="58"/>
      <c r="M9" s="59">
        <f t="shared" si="0"/>
        <v>0</v>
      </c>
      <c r="N9" s="63"/>
      <c r="O9" s="61">
        <f t="shared" si="1"/>
        <v>0</v>
      </c>
      <c r="P9" s="64" t="s">
        <v>10</v>
      </c>
      <c r="R9" s="57"/>
      <c r="S9" s="58"/>
      <c r="T9" s="58"/>
      <c r="U9" s="59">
        <f t="shared" si="2"/>
        <v>0</v>
      </c>
      <c r="V9" s="63"/>
      <c r="W9" s="61">
        <f t="shared" si="3"/>
        <v>0</v>
      </c>
      <c r="X9" s="64" t="s">
        <v>10</v>
      </c>
    </row>
    <row r="10" spans="1:31" ht="13.5" customHeight="1" thickBot="1" x14ac:dyDescent="0.35">
      <c r="B10" s="57" t="s">
        <v>28</v>
      </c>
      <c r="C10" s="58">
        <v>0.40972222222222227</v>
      </c>
      <c r="D10" s="58">
        <v>0.44444444444444442</v>
      </c>
      <c r="E10" s="59">
        <f t="shared" si="4"/>
        <v>49.999999999999901</v>
      </c>
      <c r="F10" s="63">
        <v>0</v>
      </c>
      <c r="G10" s="65">
        <f t="shared" ref="G10:G15" si="5">E10+F10</f>
        <v>49.999999999999901</v>
      </c>
      <c r="H10" s="66">
        <v>138</v>
      </c>
      <c r="J10" s="57"/>
      <c r="K10" s="58"/>
      <c r="L10" s="58"/>
      <c r="M10" s="59">
        <f t="shared" si="0"/>
        <v>0</v>
      </c>
      <c r="N10" s="63"/>
      <c r="O10" s="65">
        <f t="shared" si="1"/>
        <v>0</v>
      </c>
      <c r="P10" s="66"/>
      <c r="R10" s="57"/>
      <c r="S10" s="58"/>
      <c r="T10" s="58"/>
      <c r="U10" s="59">
        <f t="shared" si="2"/>
        <v>0</v>
      </c>
      <c r="V10" s="63"/>
      <c r="W10" s="65">
        <f t="shared" si="3"/>
        <v>0</v>
      </c>
      <c r="X10" s="66"/>
    </row>
    <row r="11" spans="1:31" ht="13.5" customHeight="1" x14ac:dyDescent="0.3">
      <c r="B11" s="57" t="s">
        <v>29</v>
      </c>
      <c r="C11" s="58">
        <v>0.44444444444444442</v>
      </c>
      <c r="D11" s="58">
        <v>0.46527777777777773</v>
      </c>
      <c r="E11" s="59">
        <f t="shared" si="4"/>
        <v>29.999999999999972</v>
      </c>
      <c r="F11" s="63">
        <v>5</v>
      </c>
      <c r="G11" s="61">
        <f t="shared" si="5"/>
        <v>34.999999999999972</v>
      </c>
      <c r="H11" s="67"/>
      <c r="J11" s="57"/>
      <c r="K11" s="58"/>
      <c r="L11" s="58"/>
      <c r="M11" s="59">
        <f t="shared" si="0"/>
        <v>0</v>
      </c>
      <c r="N11" s="63"/>
      <c r="O11" s="61">
        <f t="shared" si="1"/>
        <v>0</v>
      </c>
      <c r="P11" s="67"/>
      <c r="R11" s="57"/>
      <c r="S11" s="58"/>
      <c r="T11" s="58"/>
      <c r="U11" s="59">
        <f t="shared" si="2"/>
        <v>0</v>
      </c>
      <c r="V11" s="63"/>
      <c r="W11" s="61">
        <f t="shared" si="3"/>
        <v>0</v>
      </c>
      <c r="X11" s="67"/>
    </row>
    <row r="12" spans="1:31" ht="13.5" customHeight="1" x14ac:dyDescent="0.3">
      <c r="B12" s="57" t="s">
        <v>30</v>
      </c>
      <c r="C12" s="58">
        <v>0.46875</v>
      </c>
      <c r="D12" s="58">
        <v>0.51111111111111118</v>
      </c>
      <c r="E12" s="59">
        <f t="shared" si="4"/>
        <v>61.000000000000099</v>
      </c>
      <c r="F12" s="63">
        <v>5</v>
      </c>
      <c r="G12" s="61">
        <f t="shared" si="5"/>
        <v>66.000000000000099</v>
      </c>
      <c r="H12" s="68"/>
      <c r="J12" s="57"/>
      <c r="K12" s="58"/>
      <c r="L12" s="58"/>
      <c r="M12" s="59">
        <f t="shared" si="0"/>
        <v>0</v>
      </c>
      <c r="N12" s="63"/>
      <c r="O12" s="61">
        <f t="shared" si="1"/>
        <v>0</v>
      </c>
      <c r="P12" s="68"/>
      <c r="R12" s="57"/>
      <c r="S12" s="58"/>
      <c r="T12" s="58"/>
      <c r="U12" s="59">
        <f t="shared" si="2"/>
        <v>0</v>
      </c>
      <c r="V12" s="63"/>
      <c r="W12" s="61">
        <f t="shared" si="3"/>
        <v>0</v>
      </c>
      <c r="X12" s="68"/>
    </row>
    <row r="13" spans="1:31" ht="13.5" customHeight="1" x14ac:dyDescent="0.3">
      <c r="B13" s="57" t="s">
        <v>31</v>
      </c>
      <c r="C13" s="58">
        <v>0.51458333333333328</v>
      </c>
      <c r="D13" s="58">
        <v>0.55694444444444446</v>
      </c>
      <c r="E13" s="59">
        <f t="shared" si="4"/>
        <v>61.000000000000099</v>
      </c>
      <c r="F13" s="63">
        <v>5</v>
      </c>
      <c r="G13" s="61">
        <f t="shared" si="5"/>
        <v>66.000000000000099</v>
      </c>
      <c r="H13" s="68"/>
      <c r="J13" s="57"/>
      <c r="K13" s="58"/>
      <c r="L13" s="58"/>
      <c r="M13" s="59">
        <f t="shared" si="0"/>
        <v>0</v>
      </c>
      <c r="N13" s="63"/>
      <c r="O13" s="61">
        <f t="shared" si="1"/>
        <v>0</v>
      </c>
      <c r="P13" s="68"/>
      <c r="R13" s="57"/>
      <c r="S13" s="58"/>
      <c r="T13" s="58"/>
      <c r="U13" s="59">
        <f t="shared" si="2"/>
        <v>0</v>
      </c>
      <c r="V13" s="63"/>
      <c r="W13" s="61">
        <f t="shared" si="3"/>
        <v>0</v>
      </c>
      <c r="X13" s="68"/>
    </row>
    <row r="14" spans="1:31" ht="13.5" customHeight="1" x14ac:dyDescent="0.3">
      <c r="B14" s="57" t="s">
        <v>32</v>
      </c>
      <c r="C14" s="58">
        <v>0.56041666666666667</v>
      </c>
      <c r="D14" s="58">
        <v>0.60277777777777775</v>
      </c>
      <c r="E14" s="59">
        <f t="shared" si="4"/>
        <v>60.999999999999943</v>
      </c>
      <c r="F14" s="63">
        <v>0</v>
      </c>
      <c r="G14" s="61">
        <f t="shared" si="5"/>
        <v>60.999999999999943</v>
      </c>
      <c r="H14" s="67"/>
      <c r="J14" s="57"/>
      <c r="K14" s="58"/>
      <c r="L14" s="58"/>
      <c r="M14" s="59">
        <f t="shared" si="0"/>
        <v>0</v>
      </c>
      <c r="N14" s="63"/>
      <c r="O14" s="61">
        <f t="shared" si="1"/>
        <v>0</v>
      </c>
      <c r="P14" s="67"/>
      <c r="R14" s="57"/>
      <c r="S14" s="58"/>
      <c r="T14" s="58"/>
      <c r="U14" s="59">
        <f t="shared" si="2"/>
        <v>0</v>
      </c>
      <c r="V14" s="63"/>
      <c r="W14" s="61">
        <f t="shared" si="3"/>
        <v>0</v>
      </c>
      <c r="X14" s="67"/>
    </row>
    <row r="15" spans="1:31" ht="13.5" customHeight="1" thickBot="1" x14ac:dyDescent="0.35">
      <c r="B15" s="57"/>
      <c r="C15" s="58"/>
      <c r="D15" s="58"/>
      <c r="E15" s="59">
        <f t="shared" ref="E15" si="6">(D15-C15)*1440</f>
        <v>0</v>
      </c>
      <c r="F15" s="69"/>
      <c r="G15" s="70">
        <f t="shared" si="5"/>
        <v>0</v>
      </c>
      <c r="H15" s="71" t="s">
        <v>11</v>
      </c>
      <c r="J15" s="57"/>
      <c r="K15" s="58"/>
      <c r="L15" s="58"/>
      <c r="M15" s="59">
        <f t="shared" si="0"/>
        <v>0</v>
      </c>
      <c r="N15" s="69"/>
      <c r="O15" s="70">
        <f t="shared" si="1"/>
        <v>0</v>
      </c>
      <c r="P15" s="71" t="s">
        <v>11</v>
      </c>
      <c r="R15" s="57"/>
      <c r="S15" s="58"/>
      <c r="T15" s="58"/>
      <c r="U15" s="59">
        <f t="shared" si="2"/>
        <v>0</v>
      </c>
      <c r="V15" s="69"/>
      <c r="W15" s="70">
        <f t="shared" si="3"/>
        <v>0</v>
      </c>
      <c r="X15" s="71" t="s">
        <v>11</v>
      </c>
    </row>
    <row r="16" spans="1:31" ht="13.5" customHeight="1" thickBot="1" x14ac:dyDescent="0.35">
      <c r="B16" s="72"/>
      <c r="C16" s="73"/>
      <c r="D16" s="73"/>
      <c r="E16" s="74"/>
      <c r="F16" s="75" t="s">
        <v>12</v>
      </c>
      <c r="G16" s="76">
        <v>30</v>
      </c>
      <c r="H16" s="77"/>
      <c r="J16" s="72"/>
      <c r="K16" s="73"/>
      <c r="L16" s="73"/>
      <c r="M16" s="74"/>
      <c r="N16" s="75" t="s">
        <v>12</v>
      </c>
      <c r="O16" s="76"/>
      <c r="P16" s="77"/>
      <c r="R16" s="72"/>
      <c r="S16" s="73"/>
      <c r="T16" s="73"/>
      <c r="U16" s="74"/>
      <c r="V16" s="75" t="s">
        <v>12</v>
      </c>
      <c r="W16" s="76"/>
      <c r="X16" s="77"/>
    </row>
    <row r="17" spans="2:34" ht="13.5" customHeight="1" x14ac:dyDescent="0.3">
      <c r="B17" s="72"/>
      <c r="E17" s="9"/>
      <c r="F17" s="75" t="s">
        <v>14</v>
      </c>
      <c r="G17" s="78">
        <f>SUM(G7:G15)-G16</f>
        <v>248</v>
      </c>
      <c r="H17" s="79" t="s">
        <v>13</v>
      </c>
      <c r="J17" s="72"/>
      <c r="M17" s="9"/>
      <c r="N17" s="75" t="s">
        <v>14</v>
      </c>
      <c r="O17" s="78">
        <f>SUM(O7:O15)-O16</f>
        <v>0</v>
      </c>
      <c r="P17" s="79" t="s">
        <v>13</v>
      </c>
      <c r="R17" s="72"/>
      <c r="U17" s="9"/>
      <c r="V17" s="75" t="s">
        <v>14</v>
      </c>
      <c r="W17" s="78">
        <f>SUM(W7:W15)-W16</f>
        <v>0</v>
      </c>
      <c r="X17" s="79" t="s">
        <v>13</v>
      </c>
    </row>
    <row r="18" spans="2:34" ht="13.5" customHeight="1" thickBot="1" x14ac:dyDescent="0.35">
      <c r="B18" s="80"/>
      <c r="C18" s="81"/>
      <c r="D18" s="81"/>
      <c r="E18" s="82"/>
      <c r="F18" s="83" t="s">
        <v>15</v>
      </c>
      <c r="G18" s="84">
        <f>ROUND(G17/60,2)</f>
        <v>4.13</v>
      </c>
      <c r="H18" s="85">
        <f>ROUND(H10*G18,2)</f>
        <v>569.94000000000005</v>
      </c>
      <c r="J18" s="80"/>
      <c r="K18" s="81"/>
      <c r="L18" s="81"/>
      <c r="M18" s="82"/>
      <c r="N18" s="83" t="s">
        <v>15</v>
      </c>
      <c r="O18" s="84">
        <f>ROUND(O17/60,2)</f>
        <v>0</v>
      </c>
      <c r="P18" s="85">
        <f>ROUND(P10*O18,2)</f>
        <v>0</v>
      </c>
      <c r="R18" s="80"/>
      <c r="S18" s="81"/>
      <c r="T18" s="81"/>
      <c r="U18" s="82"/>
      <c r="V18" s="83" t="s">
        <v>15</v>
      </c>
      <c r="W18" s="84">
        <f>ROUND(W17/60,2)</f>
        <v>0</v>
      </c>
      <c r="X18" s="85">
        <f>ROUND(X10*W18,2)</f>
        <v>0</v>
      </c>
    </row>
    <row r="19" spans="2:34" ht="14.25" customHeight="1" thickTop="1" x14ac:dyDescent="0.3">
      <c r="B19" s="186" t="s">
        <v>88</v>
      </c>
      <c r="C19" s="187"/>
      <c r="D19" s="179" t="s">
        <v>90</v>
      </c>
      <c r="E19" s="180"/>
      <c r="F19" s="180"/>
      <c r="G19" s="180"/>
      <c r="H19" s="181"/>
      <c r="J19" s="186" t="s">
        <v>60</v>
      </c>
      <c r="K19" s="187"/>
      <c r="L19" s="179"/>
      <c r="M19" s="180"/>
      <c r="N19" s="180"/>
      <c r="O19" s="180"/>
      <c r="P19" s="181"/>
      <c r="R19" s="186" t="s">
        <v>61</v>
      </c>
      <c r="S19" s="187"/>
      <c r="T19" s="179"/>
      <c r="U19" s="180"/>
      <c r="V19" s="180"/>
      <c r="W19" s="180"/>
      <c r="X19" s="181"/>
    </row>
    <row r="20" spans="2:34" ht="17.25" customHeight="1" thickBot="1" x14ac:dyDescent="0.35">
      <c r="B20" s="54" t="s">
        <v>51</v>
      </c>
      <c r="C20" s="54" t="s">
        <v>52</v>
      </c>
      <c r="D20" s="54" t="s">
        <v>53</v>
      </c>
      <c r="E20" s="54" t="s">
        <v>54</v>
      </c>
      <c r="F20" s="55" t="s">
        <v>55</v>
      </c>
      <c r="G20" s="54" t="s">
        <v>56</v>
      </c>
      <c r="H20" s="56" t="s">
        <v>7</v>
      </c>
      <c r="J20" s="54" t="s">
        <v>51</v>
      </c>
      <c r="K20" s="54" t="s">
        <v>52</v>
      </c>
      <c r="L20" s="54" t="s">
        <v>53</v>
      </c>
      <c r="M20" s="54" t="s">
        <v>54</v>
      </c>
      <c r="N20" s="55" t="s">
        <v>55</v>
      </c>
      <c r="O20" s="54" t="s">
        <v>56</v>
      </c>
      <c r="P20" s="56" t="s">
        <v>7</v>
      </c>
      <c r="R20" s="54" t="s">
        <v>51</v>
      </c>
      <c r="S20" s="54" t="s">
        <v>52</v>
      </c>
      <c r="T20" s="54" t="s">
        <v>53</v>
      </c>
      <c r="U20" s="54" t="s">
        <v>54</v>
      </c>
      <c r="V20" s="55" t="s">
        <v>55</v>
      </c>
      <c r="W20" s="54" t="s">
        <v>56</v>
      </c>
      <c r="X20" s="56" t="s">
        <v>7</v>
      </c>
      <c r="AB20" s="49"/>
      <c r="AC20" s="49"/>
      <c r="AD20" s="49"/>
      <c r="AE20" s="49"/>
      <c r="AF20" s="49"/>
      <c r="AG20" s="49"/>
      <c r="AH20" s="49"/>
    </row>
    <row r="21" spans="2:34" ht="13.5" customHeight="1" x14ac:dyDescent="0.3">
      <c r="B21" s="126" t="s">
        <v>33</v>
      </c>
      <c r="C21" s="58">
        <v>0.27083333333333331</v>
      </c>
      <c r="D21" s="58">
        <v>0.28472222222222221</v>
      </c>
      <c r="E21" s="59">
        <f>(D21-C21)*1440</f>
        <v>20.000000000000007</v>
      </c>
      <c r="F21" s="60">
        <v>0</v>
      </c>
      <c r="G21" s="125">
        <v>0</v>
      </c>
      <c r="H21" s="62" t="s">
        <v>62</v>
      </c>
      <c r="J21" s="57"/>
      <c r="K21" s="58"/>
      <c r="L21" s="58"/>
      <c r="M21" s="59">
        <f>(L21-K21)*1440</f>
        <v>0</v>
      </c>
      <c r="N21" s="60"/>
      <c r="O21" s="61">
        <f>M21+N21</f>
        <v>0</v>
      </c>
      <c r="P21" s="62" t="s">
        <v>63</v>
      </c>
      <c r="R21" s="57"/>
      <c r="S21" s="58"/>
      <c r="T21" s="58"/>
      <c r="U21" s="59">
        <f>(T21-S21)*1440</f>
        <v>0</v>
      </c>
      <c r="V21" s="60"/>
      <c r="W21" s="61">
        <f>U21+V21</f>
        <v>0</v>
      </c>
      <c r="X21" s="62" t="s">
        <v>64</v>
      </c>
      <c r="AB21" s="86"/>
      <c r="AC21" s="86"/>
      <c r="AD21" s="86"/>
      <c r="AE21" s="86"/>
      <c r="AF21" s="86"/>
      <c r="AG21" s="86"/>
      <c r="AH21" s="87"/>
    </row>
    <row r="22" spans="2:34" ht="13.5" customHeight="1" x14ac:dyDescent="0.3">
      <c r="B22" s="126" t="s">
        <v>34</v>
      </c>
      <c r="C22" s="58">
        <v>0.28819444444444448</v>
      </c>
      <c r="D22" s="58">
        <v>0.38194444444444442</v>
      </c>
      <c r="E22" s="59">
        <f t="shared" ref="E22:E29" si="7">(D22-C22)*1440</f>
        <v>134.99999999999991</v>
      </c>
      <c r="F22" s="63">
        <v>0</v>
      </c>
      <c r="G22" s="125">
        <v>0</v>
      </c>
      <c r="H22" s="62" t="s">
        <v>9</v>
      </c>
      <c r="J22" s="57"/>
      <c r="K22" s="58"/>
      <c r="L22" s="58"/>
      <c r="M22" s="59">
        <f t="shared" ref="M22:M29" si="8">(L22-K22)*1440</f>
        <v>0</v>
      </c>
      <c r="N22" s="63"/>
      <c r="O22" s="61">
        <f t="shared" ref="O22:O29" si="9">M22+N22</f>
        <v>0</v>
      </c>
      <c r="P22" s="62" t="s">
        <v>9</v>
      </c>
      <c r="R22" s="57"/>
      <c r="S22" s="58"/>
      <c r="T22" s="58"/>
      <c r="U22" s="59">
        <f t="shared" ref="U22:U29" si="10">(T22-S22)*1440</f>
        <v>0</v>
      </c>
      <c r="V22" s="63"/>
      <c r="W22" s="61">
        <f t="shared" ref="W22:W29" si="11">U22+V22</f>
        <v>0</v>
      </c>
      <c r="X22" s="62" t="s">
        <v>9</v>
      </c>
      <c r="AB22" s="88"/>
      <c r="AC22" s="89"/>
      <c r="AD22" s="89"/>
      <c r="AE22" s="74"/>
      <c r="AF22" s="74"/>
      <c r="AG22" s="74"/>
      <c r="AH22" s="90"/>
    </row>
    <row r="23" spans="2:34" ht="13.5" customHeight="1" thickBot="1" x14ac:dyDescent="0.35">
      <c r="B23" s="126" t="s">
        <v>33</v>
      </c>
      <c r="C23" s="58">
        <v>0.38541666666666669</v>
      </c>
      <c r="D23" s="58">
        <v>0.40277777777777779</v>
      </c>
      <c r="E23" s="59">
        <f t="shared" si="7"/>
        <v>24.999999999999993</v>
      </c>
      <c r="F23" s="63">
        <v>0</v>
      </c>
      <c r="G23" s="125">
        <v>0</v>
      </c>
      <c r="H23" s="64" t="s">
        <v>10</v>
      </c>
      <c r="J23" s="57"/>
      <c r="K23" s="58"/>
      <c r="L23" s="58"/>
      <c r="M23" s="59">
        <f t="shared" si="8"/>
        <v>0</v>
      </c>
      <c r="N23" s="63"/>
      <c r="O23" s="61">
        <f t="shared" si="9"/>
        <v>0</v>
      </c>
      <c r="P23" s="64" t="s">
        <v>10</v>
      </c>
      <c r="R23" s="57"/>
      <c r="S23" s="58"/>
      <c r="T23" s="58"/>
      <c r="U23" s="59">
        <f t="shared" si="10"/>
        <v>0</v>
      </c>
      <c r="V23" s="63"/>
      <c r="W23" s="61">
        <f t="shared" si="11"/>
        <v>0</v>
      </c>
      <c r="X23" s="64" t="s">
        <v>10</v>
      </c>
      <c r="AB23" s="9"/>
      <c r="AC23" s="89"/>
      <c r="AD23" s="89"/>
      <c r="AE23" s="74"/>
      <c r="AF23" s="74"/>
      <c r="AG23" s="74"/>
      <c r="AH23" s="90"/>
    </row>
    <row r="24" spans="2:34" ht="13.5" customHeight="1" thickBot="1" x14ac:dyDescent="0.35">
      <c r="B24" s="57" t="s">
        <v>89</v>
      </c>
      <c r="C24" s="58">
        <v>0.40625</v>
      </c>
      <c r="D24" s="58">
        <v>0.4236111111111111</v>
      </c>
      <c r="E24" s="59">
        <f t="shared" si="7"/>
        <v>24.999999999999993</v>
      </c>
      <c r="F24" s="63">
        <v>5</v>
      </c>
      <c r="G24" s="65">
        <f t="shared" ref="G24:G29" si="12">E24+F24</f>
        <v>29.999999999999993</v>
      </c>
      <c r="H24" s="66">
        <v>36</v>
      </c>
      <c r="J24" s="57"/>
      <c r="K24" s="58"/>
      <c r="L24" s="58"/>
      <c r="M24" s="59">
        <f t="shared" si="8"/>
        <v>0</v>
      </c>
      <c r="N24" s="63"/>
      <c r="O24" s="65">
        <f t="shared" si="9"/>
        <v>0</v>
      </c>
      <c r="P24" s="66"/>
      <c r="R24" s="57"/>
      <c r="S24" s="58"/>
      <c r="T24" s="58"/>
      <c r="U24" s="59">
        <f t="shared" si="10"/>
        <v>0</v>
      </c>
      <c r="V24" s="63"/>
      <c r="W24" s="65">
        <f t="shared" si="11"/>
        <v>0</v>
      </c>
      <c r="X24" s="66"/>
      <c r="AB24" s="9"/>
      <c r="AC24" s="89"/>
      <c r="AD24" s="89"/>
      <c r="AE24" s="74"/>
      <c r="AF24" s="74"/>
      <c r="AG24" s="74"/>
      <c r="AH24" s="90"/>
    </row>
    <row r="25" spans="2:34" ht="13.5" customHeight="1" x14ac:dyDescent="0.3">
      <c r="B25" s="57" t="s">
        <v>28</v>
      </c>
      <c r="C25" s="58">
        <v>0.42708333333333331</v>
      </c>
      <c r="D25" s="58">
        <v>0.46250000000000002</v>
      </c>
      <c r="E25" s="59">
        <f t="shared" si="7"/>
        <v>51.000000000000057</v>
      </c>
      <c r="F25" s="63">
        <v>0</v>
      </c>
      <c r="G25" s="61">
        <f t="shared" si="12"/>
        <v>51.000000000000057</v>
      </c>
      <c r="H25" s="67"/>
      <c r="J25" s="57"/>
      <c r="K25" s="58"/>
      <c r="L25" s="58"/>
      <c r="M25" s="59">
        <f t="shared" si="8"/>
        <v>0</v>
      </c>
      <c r="N25" s="63"/>
      <c r="O25" s="61">
        <f t="shared" si="9"/>
        <v>0</v>
      </c>
      <c r="P25" s="67"/>
      <c r="R25" s="57"/>
      <c r="S25" s="58"/>
      <c r="T25" s="58"/>
      <c r="U25" s="59">
        <f t="shared" si="10"/>
        <v>0</v>
      </c>
      <c r="V25" s="63"/>
      <c r="W25" s="61">
        <f t="shared" si="11"/>
        <v>0</v>
      </c>
      <c r="X25" s="67"/>
      <c r="AC25" s="89"/>
      <c r="AD25" s="89"/>
      <c r="AE25" s="74"/>
      <c r="AF25" s="74"/>
      <c r="AG25" s="74"/>
      <c r="AH25" s="90"/>
    </row>
    <row r="26" spans="2:34" ht="13.5" customHeight="1" x14ac:dyDescent="0.3">
      <c r="B26" s="57" t="s">
        <v>29</v>
      </c>
      <c r="C26" s="58">
        <v>0.46250000000000002</v>
      </c>
      <c r="D26" s="58">
        <v>0.48333333333333334</v>
      </c>
      <c r="E26" s="59">
        <f t="shared" si="7"/>
        <v>29.999999999999972</v>
      </c>
      <c r="F26" s="63">
        <v>5</v>
      </c>
      <c r="G26" s="61">
        <f t="shared" si="12"/>
        <v>34.999999999999972</v>
      </c>
      <c r="H26" s="68"/>
      <c r="J26" s="57"/>
      <c r="K26" s="58"/>
      <c r="L26" s="58"/>
      <c r="M26" s="59">
        <f t="shared" si="8"/>
        <v>0</v>
      </c>
      <c r="N26" s="63"/>
      <c r="O26" s="61">
        <f t="shared" si="9"/>
        <v>0</v>
      </c>
      <c r="P26" s="68"/>
      <c r="R26" s="57"/>
      <c r="S26" s="58"/>
      <c r="T26" s="58"/>
      <c r="U26" s="59">
        <f t="shared" si="10"/>
        <v>0</v>
      </c>
      <c r="V26" s="63"/>
      <c r="W26" s="61">
        <f t="shared" si="11"/>
        <v>0</v>
      </c>
      <c r="X26" s="68"/>
      <c r="AC26" s="89"/>
      <c r="AD26" s="89"/>
      <c r="AE26" s="74"/>
      <c r="AF26" s="74"/>
      <c r="AG26" s="74"/>
      <c r="AH26" s="90"/>
    </row>
    <row r="27" spans="2:34" ht="13.5" customHeight="1" x14ac:dyDescent="0.3">
      <c r="B27" s="57" t="s">
        <v>30</v>
      </c>
      <c r="C27" s="58">
        <v>0.48680555555555555</v>
      </c>
      <c r="D27" s="58">
        <v>0.52222222222222225</v>
      </c>
      <c r="E27" s="59">
        <f t="shared" si="7"/>
        <v>51.000000000000057</v>
      </c>
      <c r="F27" s="63">
        <v>5</v>
      </c>
      <c r="G27" s="61">
        <f t="shared" si="12"/>
        <v>56.000000000000057</v>
      </c>
      <c r="H27" s="68"/>
      <c r="J27" s="57"/>
      <c r="K27" s="58"/>
      <c r="L27" s="58"/>
      <c r="M27" s="59">
        <f t="shared" si="8"/>
        <v>0</v>
      </c>
      <c r="N27" s="63"/>
      <c r="O27" s="61">
        <f t="shared" si="9"/>
        <v>0</v>
      </c>
      <c r="P27" s="68"/>
      <c r="R27" s="57"/>
      <c r="S27" s="58"/>
      <c r="T27" s="58"/>
      <c r="U27" s="59">
        <f t="shared" si="10"/>
        <v>0</v>
      </c>
      <c r="V27" s="63"/>
      <c r="W27" s="61">
        <f t="shared" si="11"/>
        <v>0</v>
      </c>
      <c r="X27" s="68"/>
      <c r="AF27" s="75"/>
      <c r="AG27" s="74"/>
      <c r="AH27" s="90"/>
    </row>
    <row r="28" spans="2:34" ht="13.5" customHeight="1" x14ac:dyDescent="0.3">
      <c r="B28" s="57" t="s">
        <v>31</v>
      </c>
      <c r="C28" s="58">
        <v>0.52569444444444446</v>
      </c>
      <c r="D28" s="58">
        <v>0.56111111111111112</v>
      </c>
      <c r="E28" s="59">
        <f t="shared" si="7"/>
        <v>50.999999999999979</v>
      </c>
      <c r="F28" s="63">
        <v>5</v>
      </c>
      <c r="G28" s="61">
        <f t="shared" si="12"/>
        <v>55.999999999999979</v>
      </c>
      <c r="H28" s="67"/>
      <c r="J28" s="57"/>
      <c r="K28" s="58"/>
      <c r="L28" s="58"/>
      <c r="M28" s="59">
        <f t="shared" si="8"/>
        <v>0</v>
      </c>
      <c r="N28" s="63"/>
      <c r="O28" s="61">
        <f t="shared" si="9"/>
        <v>0</v>
      </c>
      <c r="P28" s="67"/>
      <c r="R28" s="57"/>
      <c r="S28" s="58"/>
      <c r="T28" s="58"/>
      <c r="U28" s="59">
        <f t="shared" si="10"/>
        <v>0</v>
      </c>
      <c r="V28" s="63"/>
      <c r="W28" s="61">
        <f t="shared" si="11"/>
        <v>0</v>
      </c>
      <c r="X28" s="67"/>
      <c r="AF28" s="75"/>
      <c r="AG28" s="91"/>
      <c r="AH28" s="92"/>
    </row>
    <row r="29" spans="2:34" ht="13.5" customHeight="1" thickBot="1" x14ac:dyDescent="0.35">
      <c r="B29" s="57" t="s">
        <v>32</v>
      </c>
      <c r="C29" s="58">
        <v>0.56458333333333333</v>
      </c>
      <c r="D29" s="58">
        <v>0.60277777777777775</v>
      </c>
      <c r="E29" s="59">
        <f t="shared" si="7"/>
        <v>54.999999999999964</v>
      </c>
      <c r="F29" s="69">
        <v>0</v>
      </c>
      <c r="G29" s="70">
        <f t="shared" si="12"/>
        <v>54.999999999999964</v>
      </c>
      <c r="H29" s="71" t="s">
        <v>11</v>
      </c>
      <c r="J29" s="57"/>
      <c r="K29" s="58"/>
      <c r="L29" s="58"/>
      <c r="M29" s="59">
        <f t="shared" si="8"/>
        <v>0</v>
      </c>
      <c r="N29" s="69"/>
      <c r="O29" s="70">
        <f t="shared" si="9"/>
        <v>0</v>
      </c>
      <c r="P29" s="71" t="s">
        <v>11</v>
      </c>
      <c r="R29" s="57"/>
      <c r="S29" s="58"/>
      <c r="T29" s="58"/>
      <c r="U29" s="59">
        <f t="shared" si="10"/>
        <v>0</v>
      </c>
      <c r="V29" s="69"/>
      <c r="W29" s="70">
        <f t="shared" si="11"/>
        <v>0</v>
      </c>
      <c r="X29" s="71" t="s">
        <v>11</v>
      </c>
    </row>
    <row r="30" spans="2:34" ht="13.5" customHeight="1" thickBot="1" x14ac:dyDescent="0.35">
      <c r="B30" s="72"/>
      <c r="C30" s="73"/>
      <c r="D30" s="73"/>
      <c r="E30" s="74"/>
      <c r="F30" s="75" t="s">
        <v>12</v>
      </c>
      <c r="G30" s="76">
        <v>30</v>
      </c>
      <c r="H30" s="77"/>
      <c r="J30" s="72"/>
      <c r="K30" s="73"/>
      <c r="L30" s="73"/>
      <c r="M30" s="74"/>
      <c r="N30" s="75" t="s">
        <v>12</v>
      </c>
      <c r="O30" s="76"/>
      <c r="P30" s="77"/>
      <c r="Q30" s="49"/>
      <c r="R30" s="72"/>
      <c r="S30" s="73"/>
      <c r="T30" s="73"/>
      <c r="U30" s="74"/>
      <c r="V30" s="75" t="s">
        <v>12</v>
      </c>
      <c r="W30" s="76"/>
      <c r="X30" s="77"/>
    </row>
    <row r="31" spans="2:34" ht="13.5" customHeight="1" x14ac:dyDescent="0.3">
      <c r="B31" s="72"/>
      <c r="E31" s="9"/>
      <c r="F31" s="75" t="s">
        <v>14</v>
      </c>
      <c r="G31" s="78">
        <f>SUM(G21:G29)-G30</f>
        <v>253</v>
      </c>
      <c r="H31" s="79" t="s">
        <v>13</v>
      </c>
      <c r="J31" s="72"/>
      <c r="M31" s="9"/>
      <c r="N31" s="75" t="s">
        <v>14</v>
      </c>
      <c r="O31" s="78">
        <f>SUM(O21:O29)-O30</f>
        <v>0</v>
      </c>
      <c r="P31" s="79" t="s">
        <v>13</v>
      </c>
      <c r="Q31" s="49"/>
      <c r="R31" s="72"/>
      <c r="U31" s="9"/>
      <c r="V31" s="75" t="s">
        <v>14</v>
      </c>
      <c r="W31" s="78">
        <f>SUM(W21:W29)-W30</f>
        <v>0</v>
      </c>
      <c r="X31" s="79" t="s">
        <v>13</v>
      </c>
    </row>
    <row r="32" spans="2:34" ht="13.5" customHeight="1" thickBot="1" x14ac:dyDescent="0.35">
      <c r="B32" s="80"/>
      <c r="C32" s="81"/>
      <c r="D32" s="81"/>
      <c r="E32" s="82"/>
      <c r="F32" s="83" t="s">
        <v>15</v>
      </c>
      <c r="G32" s="84">
        <f>ROUND(G31/60,2)</f>
        <v>4.22</v>
      </c>
      <c r="H32" s="85">
        <f>ROUND(H24*G32,2)</f>
        <v>151.91999999999999</v>
      </c>
      <c r="J32" s="80"/>
      <c r="K32" s="81"/>
      <c r="L32" s="81"/>
      <c r="M32" s="82"/>
      <c r="N32" s="83" t="s">
        <v>15</v>
      </c>
      <c r="O32" s="84">
        <f>ROUND(O31/60,2)</f>
        <v>0</v>
      </c>
      <c r="P32" s="85">
        <f>ROUND(P24*O32,2)</f>
        <v>0</v>
      </c>
      <c r="R32" s="80"/>
      <c r="S32" s="81"/>
      <c r="T32" s="81"/>
      <c r="U32" s="82"/>
      <c r="V32" s="83" t="s">
        <v>15</v>
      </c>
      <c r="W32" s="84">
        <f>ROUND(W31/60,2)</f>
        <v>0</v>
      </c>
      <c r="X32" s="85">
        <f>ROUND(X24*W32,2)</f>
        <v>0</v>
      </c>
    </row>
    <row r="33" spans="2:26" ht="14.25" customHeight="1" thickTop="1" x14ac:dyDescent="0.3">
      <c r="B33" s="186" t="s">
        <v>65</v>
      </c>
      <c r="C33" s="187"/>
      <c r="D33" s="179" t="s">
        <v>41</v>
      </c>
      <c r="E33" s="180"/>
      <c r="F33" s="180"/>
      <c r="G33" s="180"/>
      <c r="H33" s="181"/>
      <c r="J33" s="186" t="s">
        <v>66</v>
      </c>
      <c r="K33" s="187"/>
      <c r="L33" s="179"/>
      <c r="M33" s="180"/>
      <c r="N33" s="180"/>
      <c r="O33" s="180"/>
      <c r="P33" s="181"/>
      <c r="R33" s="103"/>
      <c r="S33" s="103"/>
      <c r="T33" s="103"/>
      <c r="U33" s="10"/>
      <c r="V33" s="104"/>
      <c r="W33" s="105"/>
      <c r="X33" s="106"/>
    </row>
    <row r="34" spans="2:26" ht="17.25" customHeight="1" thickBot="1" x14ac:dyDescent="0.35">
      <c r="B34" s="54" t="s">
        <v>51</v>
      </c>
      <c r="C34" s="54" t="s">
        <v>52</v>
      </c>
      <c r="D34" s="54" t="s">
        <v>53</v>
      </c>
      <c r="E34" s="54" t="s">
        <v>54</v>
      </c>
      <c r="F34" s="55" t="s">
        <v>55</v>
      </c>
      <c r="G34" s="54" t="s">
        <v>56</v>
      </c>
      <c r="H34" s="56" t="s">
        <v>7</v>
      </c>
      <c r="J34" s="54" t="s">
        <v>51</v>
      </c>
      <c r="K34" s="54" t="s">
        <v>52</v>
      </c>
      <c r="L34" s="54" t="s">
        <v>53</v>
      </c>
      <c r="M34" s="54" t="s">
        <v>54</v>
      </c>
      <c r="N34" s="55" t="s">
        <v>55</v>
      </c>
      <c r="O34" s="54" t="s">
        <v>56</v>
      </c>
      <c r="P34" s="56" t="s">
        <v>7</v>
      </c>
      <c r="R34" s="118" t="s">
        <v>26</v>
      </c>
      <c r="S34" s="9"/>
      <c r="T34" s="9"/>
      <c r="U34" s="9"/>
      <c r="V34" s="99"/>
      <c r="W34" s="99"/>
    </row>
    <row r="35" spans="2:26" ht="13.5" customHeight="1" thickBot="1" x14ac:dyDescent="0.35">
      <c r="B35" s="57" t="s">
        <v>91</v>
      </c>
      <c r="C35" s="58">
        <v>0.31597222222222221</v>
      </c>
      <c r="D35" s="58">
        <v>0.37847222222222221</v>
      </c>
      <c r="E35" s="59">
        <f>(D35-C35)*1440</f>
        <v>90</v>
      </c>
      <c r="F35" s="60"/>
      <c r="G35" s="61">
        <f>E35+F35</f>
        <v>90</v>
      </c>
      <c r="H35" s="62" t="s">
        <v>67</v>
      </c>
      <c r="J35" s="57"/>
      <c r="K35" s="58"/>
      <c r="L35" s="58"/>
      <c r="M35" s="59">
        <f>(L35-K35)*1440</f>
        <v>0</v>
      </c>
      <c r="N35" s="60"/>
      <c r="O35" s="61">
        <f>M35+N35</f>
        <v>0</v>
      </c>
      <c r="P35" s="62" t="s">
        <v>68</v>
      </c>
      <c r="R35" s="206" t="s">
        <v>69</v>
      </c>
      <c r="S35" s="207"/>
      <c r="T35" s="207"/>
      <c r="U35" s="208"/>
      <c r="V35" s="189" t="s">
        <v>23</v>
      </c>
      <c r="W35" s="189"/>
      <c r="X35" s="190"/>
      <c r="Y35" s="127">
        <v>405</v>
      </c>
    </row>
    <row r="36" spans="2:26" ht="13.5" customHeight="1" thickBot="1" x14ac:dyDescent="0.35">
      <c r="B36" s="57" t="s">
        <v>93</v>
      </c>
      <c r="C36" s="58">
        <v>0.37847222222222221</v>
      </c>
      <c r="D36" s="58">
        <v>0.3888888888888889</v>
      </c>
      <c r="E36" s="59">
        <f t="shared" ref="E36:E43" si="13">(D36-C36)*1440</f>
        <v>15.000000000000027</v>
      </c>
      <c r="F36" s="63"/>
      <c r="G36" s="61">
        <v>0</v>
      </c>
      <c r="H36" s="62" t="s">
        <v>9</v>
      </c>
      <c r="J36" s="57"/>
      <c r="K36" s="58"/>
      <c r="L36" s="58"/>
      <c r="M36" s="59">
        <f t="shared" ref="M36:M43" si="14">(L36-K36)*1440</f>
        <v>0</v>
      </c>
      <c r="N36" s="63"/>
      <c r="O36" s="61">
        <f t="shared" ref="O36:O43" si="15">M36+N36</f>
        <v>0</v>
      </c>
      <c r="P36" s="62" t="s">
        <v>9</v>
      </c>
      <c r="Q36" s="91"/>
      <c r="R36" s="209"/>
      <c r="S36" s="210"/>
      <c r="T36" s="210"/>
      <c r="U36" s="211"/>
      <c r="V36" s="191" t="s">
        <v>27</v>
      </c>
      <c r="W36" s="191"/>
      <c r="X36" s="192"/>
      <c r="Y36" s="128"/>
    </row>
    <row r="37" spans="2:26" ht="13.5" customHeight="1" thickBot="1" x14ac:dyDescent="0.35">
      <c r="B37" s="57" t="s">
        <v>92</v>
      </c>
      <c r="C37" s="58">
        <v>0.3923611111111111</v>
      </c>
      <c r="D37" s="58">
        <v>0.4548611111111111</v>
      </c>
      <c r="E37" s="59">
        <f t="shared" si="13"/>
        <v>90</v>
      </c>
      <c r="F37" s="63"/>
      <c r="G37" s="61">
        <f t="shared" ref="G37:G43" si="16">E37+F37</f>
        <v>90</v>
      </c>
      <c r="H37" s="64" t="s">
        <v>10</v>
      </c>
      <c r="J37" s="57"/>
      <c r="K37" s="58"/>
      <c r="L37" s="58"/>
      <c r="M37" s="59">
        <f t="shared" si="14"/>
        <v>0</v>
      </c>
      <c r="N37" s="63"/>
      <c r="O37" s="61">
        <f t="shared" si="15"/>
        <v>0</v>
      </c>
      <c r="P37" s="64" t="s">
        <v>10</v>
      </c>
      <c r="Q37" s="91"/>
      <c r="R37" s="209"/>
      <c r="S37" s="210"/>
      <c r="T37" s="210"/>
      <c r="U37" s="211"/>
      <c r="V37" s="193" t="s">
        <v>17</v>
      </c>
      <c r="W37" s="191"/>
      <c r="X37" s="192"/>
      <c r="Y37" s="128">
        <v>108</v>
      </c>
    </row>
    <row r="38" spans="2:26" ht="13.5" customHeight="1" thickBot="1" x14ac:dyDescent="0.35">
      <c r="B38" s="57"/>
      <c r="C38" s="58"/>
      <c r="D38" s="58"/>
      <c r="E38" s="59">
        <f t="shared" si="13"/>
        <v>0</v>
      </c>
      <c r="F38" s="63"/>
      <c r="G38" s="65">
        <f t="shared" si="16"/>
        <v>0</v>
      </c>
      <c r="H38" s="66">
        <v>6</v>
      </c>
      <c r="J38" s="57"/>
      <c r="K38" s="58"/>
      <c r="L38" s="58"/>
      <c r="M38" s="59">
        <f t="shared" si="14"/>
        <v>0</v>
      </c>
      <c r="N38" s="63"/>
      <c r="O38" s="65">
        <f t="shared" si="15"/>
        <v>0</v>
      </c>
      <c r="P38" s="66"/>
      <c r="R38" s="209"/>
      <c r="S38" s="210"/>
      <c r="T38" s="210"/>
      <c r="U38" s="211"/>
      <c r="V38" s="194"/>
      <c r="W38" s="194"/>
      <c r="X38" s="194"/>
      <c r="Y38" s="37"/>
    </row>
    <row r="39" spans="2:26" ht="13.5" customHeight="1" x14ac:dyDescent="0.3">
      <c r="B39" s="57"/>
      <c r="C39" s="58"/>
      <c r="D39" s="58"/>
      <c r="E39" s="59">
        <f t="shared" si="13"/>
        <v>0</v>
      </c>
      <c r="F39" s="63"/>
      <c r="G39" s="61">
        <f t="shared" si="16"/>
        <v>0</v>
      </c>
      <c r="H39" s="67"/>
      <c r="J39" s="57"/>
      <c r="K39" s="58"/>
      <c r="L39" s="58"/>
      <c r="M39" s="59">
        <f t="shared" si="14"/>
        <v>0</v>
      </c>
      <c r="N39" s="63"/>
      <c r="O39" s="61">
        <f t="shared" si="15"/>
        <v>0</v>
      </c>
      <c r="P39" s="67"/>
      <c r="Q39" s="93"/>
      <c r="R39" s="209"/>
      <c r="S39" s="210"/>
      <c r="T39" s="210"/>
      <c r="U39" s="211"/>
      <c r="V39" s="195" t="s">
        <v>24</v>
      </c>
      <c r="W39" s="195"/>
      <c r="X39" s="195"/>
      <c r="Y39" s="107">
        <f>SUM(Y35:Y38)</f>
        <v>513</v>
      </c>
    </row>
    <row r="40" spans="2:26" ht="13.5" customHeight="1" thickBot="1" x14ac:dyDescent="0.35">
      <c r="B40" s="57"/>
      <c r="C40" s="58"/>
      <c r="D40" s="58"/>
      <c r="E40" s="59">
        <f t="shared" si="13"/>
        <v>0</v>
      </c>
      <c r="F40" s="63"/>
      <c r="G40" s="61">
        <f t="shared" si="16"/>
        <v>0</v>
      </c>
      <c r="H40" s="68"/>
      <c r="J40" s="57"/>
      <c r="K40" s="58"/>
      <c r="L40" s="58"/>
      <c r="M40" s="59">
        <f t="shared" si="14"/>
        <v>0</v>
      </c>
      <c r="N40" s="63"/>
      <c r="O40" s="61">
        <f t="shared" si="15"/>
        <v>0</v>
      </c>
      <c r="P40" s="68"/>
      <c r="Q40" s="94"/>
      <c r="R40" s="212" t="s">
        <v>70</v>
      </c>
      <c r="S40" s="213"/>
      <c r="T40" s="213"/>
      <c r="U40" s="214"/>
      <c r="V40" s="227" t="s">
        <v>72</v>
      </c>
      <c r="W40" s="228"/>
      <c r="X40" s="229"/>
      <c r="Y40" s="111"/>
    </row>
    <row r="41" spans="2:26" ht="13.5" customHeight="1" thickBot="1" x14ac:dyDescent="0.35">
      <c r="B41" s="57"/>
      <c r="C41" s="58"/>
      <c r="D41" s="58"/>
      <c r="E41" s="59">
        <f t="shared" si="13"/>
        <v>0</v>
      </c>
      <c r="F41" s="63"/>
      <c r="G41" s="61">
        <f t="shared" si="16"/>
        <v>0</v>
      </c>
      <c r="H41" s="68"/>
      <c r="J41" s="57"/>
      <c r="K41" s="58"/>
      <c r="L41" s="58"/>
      <c r="M41" s="59">
        <f t="shared" si="14"/>
        <v>0</v>
      </c>
      <c r="N41" s="63"/>
      <c r="O41" s="61">
        <f t="shared" si="15"/>
        <v>0</v>
      </c>
      <c r="P41" s="68"/>
      <c r="Q41" s="94"/>
      <c r="R41" s="215"/>
      <c r="S41" s="216"/>
      <c r="T41" s="216"/>
      <c r="U41" s="217"/>
      <c r="V41" s="230" t="s">
        <v>73</v>
      </c>
      <c r="W41" s="231"/>
      <c r="X41" s="232"/>
      <c r="Y41" s="112"/>
    </row>
    <row r="42" spans="2:26" ht="13.5" customHeight="1" x14ac:dyDescent="0.3">
      <c r="B42" s="57"/>
      <c r="C42" s="58"/>
      <c r="D42" s="58"/>
      <c r="E42" s="59">
        <f t="shared" si="13"/>
        <v>0</v>
      </c>
      <c r="F42" s="63"/>
      <c r="G42" s="61">
        <f t="shared" si="16"/>
        <v>0</v>
      </c>
      <c r="H42" s="67"/>
      <c r="J42" s="57"/>
      <c r="K42" s="58"/>
      <c r="L42" s="58"/>
      <c r="M42" s="59">
        <f t="shared" si="14"/>
        <v>0</v>
      </c>
      <c r="N42" s="63"/>
      <c r="O42" s="61">
        <f t="shared" si="15"/>
        <v>0</v>
      </c>
      <c r="P42" s="67"/>
      <c r="Q42" s="46"/>
      <c r="R42" s="218"/>
      <c r="S42" s="219"/>
      <c r="T42" s="219"/>
      <c r="U42" s="220"/>
      <c r="V42" s="233" t="s">
        <v>16</v>
      </c>
      <c r="W42" s="234"/>
      <c r="X42" s="234"/>
      <c r="Y42" s="108">
        <f>(Y40*Y41)/60</f>
        <v>0</v>
      </c>
    </row>
    <row r="43" spans="2:26" ht="13.5" customHeight="1" thickBot="1" x14ac:dyDescent="0.35">
      <c r="B43" s="57"/>
      <c r="C43" s="58"/>
      <c r="D43" s="58"/>
      <c r="E43" s="59">
        <f t="shared" si="13"/>
        <v>0</v>
      </c>
      <c r="F43" s="69"/>
      <c r="G43" s="70">
        <f t="shared" si="16"/>
        <v>0</v>
      </c>
      <c r="H43" s="71" t="s">
        <v>11</v>
      </c>
      <c r="J43" s="57"/>
      <c r="K43" s="58"/>
      <c r="L43" s="58"/>
      <c r="M43" s="59">
        <f t="shared" si="14"/>
        <v>0</v>
      </c>
      <c r="N43" s="69"/>
      <c r="O43" s="70">
        <f t="shared" si="15"/>
        <v>0</v>
      </c>
      <c r="P43" s="71" t="s">
        <v>11</v>
      </c>
      <c r="R43" s="221" t="s">
        <v>71</v>
      </c>
      <c r="S43" s="222"/>
      <c r="T43" s="222"/>
      <c r="U43" s="223"/>
      <c r="V43" s="203" t="s">
        <v>25</v>
      </c>
      <c r="W43" s="204"/>
      <c r="X43" s="204"/>
      <c r="Y43" s="100">
        <f>H18+H32+H46+P18+P32+P46+X18+X32</f>
        <v>739.86</v>
      </c>
    </row>
    <row r="44" spans="2:26" ht="13.5" customHeight="1" thickBot="1" x14ac:dyDescent="0.35">
      <c r="B44" s="72"/>
      <c r="C44" s="73"/>
      <c r="D44" s="73"/>
      <c r="E44" s="74"/>
      <c r="F44" s="75" t="s">
        <v>12</v>
      </c>
      <c r="G44" s="76"/>
      <c r="H44" s="77"/>
      <c r="J44" s="72"/>
      <c r="K44" s="73"/>
      <c r="L44" s="73"/>
      <c r="M44" s="74"/>
      <c r="N44" s="75" t="s">
        <v>12</v>
      </c>
      <c r="O44" s="76"/>
      <c r="P44" s="77"/>
      <c r="R44" s="224"/>
      <c r="S44" s="225"/>
      <c r="T44" s="225"/>
      <c r="U44" s="226"/>
      <c r="V44" s="205" t="s">
        <v>40</v>
      </c>
      <c r="W44" s="205"/>
      <c r="X44" s="205"/>
      <c r="Y44" s="101">
        <f>Y39+Y42+Y43</f>
        <v>1252.8600000000001</v>
      </c>
    </row>
    <row r="45" spans="2:26" ht="13.5" customHeight="1" x14ac:dyDescent="0.3">
      <c r="B45" s="72"/>
      <c r="E45" s="9"/>
      <c r="F45" s="75" t="s">
        <v>14</v>
      </c>
      <c r="G45" s="78">
        <f>SUM(G35:G43)-G44</f>
        <v>180</v>
      </c>
      <c r="H45" s="79" t="s">
        <v>13</v>
      </c>
      <c r="J45" s="72"/>
      <c r="M45" s="9"/>
      <c r="N45" s="75" t="s">
        <v>14</v>
      </c>
      <c r="O45" s="78">
        <f>SUM(O35:O43)-O44</f>
        <v>0</v>
      </c>
      <c r="P45" s="79" t="s">
        <v>13</v>
      </c>
      <c r="R45" s="200" t="s">
        <v>77</v>
      </c>
      <c r="S45" s="201"/>
      <c r="T45" s="201"/>
      <c r="U45" s="202"/>
      <c r="V45" s="120" t="s">
        <v>42</v>
      </c>
      <c r="W45" s="121"/>
      <c r="X45" s="121"/>
      <c r="Y45" s="113"/>
      <c r="Z45" s="116" t="s">
        <v>22</v>
      </c>
    </row>
    <row r="46" spans="2:26" ht="13.5" customHeight="1" thickBot="1" x14ac:dyDescent="0.35">
      <c r="B46" s="80"/>
      <c r="C46" s="81"/>
      <c r="D46" s="81"/>
      <c r="E46" s="82"/>
      <c r="F46" s="83" t="s">
        <v>15</v>
      </c>
      <c r="G46" s="84">
        <f>ROUND(G45/60,2)</f>
        <v>3</v>
      </c>
      <c r="H46" s="85">
        <f>ROUND(H38*G46,2)</f>
        <v>18</v>
      </c>
      <c r="J46" s="80"/>
      <c r="K46" s="81"/>
      <c r="L46" s="81"/>
      <c r="M46" s="82"/>
      <c r="N46" s="83" t="s">
        <v>15</v>
      </c>
      <c r="O46" s="84">
        <f>ROUND(O45/60,2)</f>
        <v>0</v>
      </c>
      <c r="P46" s="85">
        <f>ROUND(P38*O46,2)</f>
        <v>0</v>
      </c>
      <c r="R46" s="114" t="s">
        <v>76</v>
      </c>
      <c r="S46" s="102"/>
      <c r="T46" s="102"/>
      <c r="U46" s="102"/>
      <c r="V46" s="40"/>
      <c r="W46" s="41"/>
      <c r="X46" s="41"/>
      <c r="Y46" s="115">
        <f>Y44+Y45</f>
        <v>1252.8600000000001</v>
      </c>
      <c r="Z46" s="117">
        <f>MIN(1,ROUND(Y46/1098,2))</f>
        <v>1</v>
      </c>
    </row>
    <row r="47" spans="2:26" ht="15" customHeight="1" thickTop="1" x14ac:dyDescent="0.3"/>
    <row r="48" spans="2:26" ht="15" customHeight="1" x14ac:dyDescent="0.3"/>
    <row r="49" spans="2:8" ht="15" customHeight="1" x14ac:dyDescent="0.3"/>
    <row r="50" spans="2:8" ht="15" customHeight="1" x14ac:dyDescent="0.3"/>
    <row r="51" spans="2:8" ht="15.75" customHeight="1" x14ac:dyDescent="0.3"/>
    <row r="52" spans="2:8" ht="15.75" customHeight="1" x14ac:dyDescent="0.3"/>
    <row r="53" spans="2:8" ht="12" customHeight="1" x14ac:dyDescent="0.35">
      <c r="B53" s="188"/>
      <c r="C53" s="188"/>
    </row>
    <row r="54" spans="2:8" ht="15.75" customHeight="1" x14ac:dyDescent="0.3">
      <c r="B54" s="49"/>
      <c r="C54" s="49"/>
    </row>
    <row r="55" spans="2:8" ht="15.75" customHeight="1" x14ac:dyDescent="0.3">
      <c r="H55" s="47"/>
    </row>
    <row r="56" spans="2:8" ht="15.75" customHeight="1" x14ac:dyDescent="0.3">
      <c r="H56" s="91"/>
    </row>
    <row r="57" spans="2:8" ht="15.75" customHeight="1" x14ac:dyDescent="0.3">
      <c r="B57" s="95"/>
      <c r="H57" s="91"/>
    </row>
    <row r="58" spans="2:8" ht="15.75" customHeight="1" x14ac:dyDescent="0.3">
      <c r="B58" s="96"/>
      <c r="C58" s="96"/>
      <c r="H58" s="91"/>
    </row>
    <row r="59" spans="2:8" ht="15.75" customHeight="1" x14ac:dyDescent="0.3">
      <c r="B59" s="96"/>
      <c r="C59" s="96"/>
      <c r="H59" s="91"/>
    </row>
    <row r="60" spans="2:8" ht="15.75" customHeight="1" x14ac:dyDescent="0.3">
      <c r="B60" s="96"/>
      <c r="C60" s="96"/>
      <c r="H60" s="91"/>
    </row>
    <row r="61" spans="2:8" x14ac:dyDescent="0.3">
      <c r="B61" s="96"/>
      <c r="C61" s="96"/>
      <c r="H61" s="91"/>
    </row>
    <row r="62" spans="2:8" x14ac:dyDescent="0.3">
      <c r="H62" s="91"/>
    </row>
    <row r="63" spans="2:8" x14ac:dyDescent="0.3">
      <c r="H63" s="97"/>
    </row>
    <row r="64" spans="2:8" x14ac:dyDescent="0.3">
      <c r="H64" s="97"/>
    </row>
  </sheetData>
  <sheetProtection formatCells="0" formatColumns="0" formatRows="0" insertColumns="0" insertRows="0" insertHyperlinks="0" deleteColumns="0" deleteRows="0" selectLockedCells="1" sort="0" autoFilter="0" pivotTables="0"/>
  <mergeCells count="37">
    <mergeCell ref="R45:U45"/>
    <mergeCell ref="B53:C53"/>
    <mergeCell ref="R40:U42"/>
    <mergeCell ref="V40:X40"/>
    <mergeCell ref="V41:X41"/>
    <mergeCell ref="V42:X42"/>
    <mergeCell ref="R43:U44"/>
    <mergeCell ref="V43:X43"/>
    <mergeCell ref="V44:X44"/>
    <mergeCell ref="B33:C33"/>
    <mergeCell ref="D33:H33"/>
    <mergeCell ref="J33:K33"/>
    <mergeCell ref="L33:P33"/>
    <mergeCell ref="R35:U39"/>
    <mergeCell ref="V35:X35"/>
    <mergeCell ref="V36:X36"/>
    <mergeCell ref="V37:X37"/>
    <mergeCell ref="V38:X38"/>
    <mergeCell ref="V39:X39"/>
    <mergeCell ref="T19:X19"/>
    <mergeCell ref="W3:X3"/>
    <mergeCell ref="B5:H5"/>
    <mergeCell ref="J5:K5"/>
    <mergeCell ref="L5:P5"/>
    <mergeCell ref="R5:S5"/>
    <mergeCell ref="T5:X5"/>
    <mergeCell ref="B19:C19"/>
    <mergeCell ref="D19:H19"/>
    <mergeCell ref="J19:K19"/>
    <mergeCell ref="L19:P19"/>
    <mergeCell ref="R19:S19"/>
    <mergeCell ref="A1:D2"/>
    <mergeCell ref="G1:K1"/>
    <mergeCell ref="N1:O1"/>
    <mergeCell ref="Q1:U1"/>
    <mergeCell ref="B3:K3"/>
    <mergeCell ref="O3:T3"/>
  </mergeCells>
  <pageMargins left="0.17" right="0.19" top="0.17" bottom="0.17" header="0.17" footer="0.17"/>
  <pageSetup scale="89" orientation="landscape" horizontalDpi="4294967295" verticalDpi="4294967295" r:id="rId1"/>
  <headerFooter>
    <oddHeader xml:space="preserve">&amp;L
&amp;R
</oddHeader>
    <oddFooter xml:space="preserve">&amp;R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017E0-7729-460C-8761-6A00B4ABF61A}">
  <sheetPr>
    <tabColor rgb="FFFFFF99"/>
    <pageSetUpPr fitToPage="1"/>
  </sheetPr>
  <dimension ref="A1:AH64"/>
  <sheetViews>
    <sheetView zoomScale="90" zoomScaleNormal="90" workbookViewId="0">
      <selection activeCell="K27" sqref="K27"/>
    </sheetView>
  </sheetViews>
  <sheetFormatPr defaultColWidth="9.109375" defaultRowHeight="14.4" x14ac:dyDescent="0.3"/>
  <cols>
    <col min="1" max="1" width="1.88671875" style="45" customWidth="1"/>
    <col min="2" max="2" width="15.44140625" style="45" customWidth="1"/>
    <col min="3" max="4" width="10.109375" style="45" customWidth="1"/>
    <col min="5" max="5" width="6.6640625" style="45" customWidth="1"/>
    <col min="6" max="6" width="7.6640625" style="45" customWidth="1"/>
    <col min="7" max="7" width="6.6640625" style="45" customWidth="1"/>
    <col min="8" max="8" width="13" style="45" customWidth="1"/>
    <col min="9" max="9" width="3.44140625" style="45" customWidth="1"/>
    <col min="10" max="10" width="15.44140625" style="45" customWidth="1"/>
    <col min="11" max="12" width="10.109375" style="45" customWidth="1"/>
    <col min="13" max="13" width="6.6640625" style="45" customWidth="1"/>
    <col min="14" max="14" width="7.6640625" style="45" customWidth="1"/>
    <col min="15" max="15" width="8" style="45" customWidth="1"/>
    <col min="16" max="16" width="13" style="45" customWidth="1"/>
    <col min="17" max="17" width="3.33203125" style="45" customWidth="1"/>
    <col min="18" max="18" width="16.109375" style="45" customWidth="1"/>
    <col min="19" max="20" width="10.109375" style="45" customWidth="1"/>
    <col min="21" max="21" width="6.5546875" style="45" customWidth="1"/>
    <col min="22" max="22" width="7.6640625" style="45" customWidth="1"/>
    <col min="23" max="23" width="8" style="45" customWidth="1"/>
    <col min="24" max="24" width="12.5546875" style="45" customWidth="1"/>
    <col min="25" max="16384" width="9.109375" style="45"/>
  </cols>
  <sheetData>
    <row r="1" spans="1:31" ht="19.5" customHeight="1" x14ac:dyDescent="0.3">
      <c r="A1" s="182" t="s">
        <v>105</v>
      </c>
      <c r="B1" s="182"/>
      <c r="C1" s="182"/>
      <c r="D1" s="182"/>
      <c r="F1" s="46" t="s">
        <v>0</v>
      </c>
      <c r="G1" s="183" t="s">
        <v>94</v>
      </c>
      <c r="H1" s="183"/>
      <c r="I1" s="183"/>
      <c r="J1" s="183"/>
      <c r="K1" s="183"/>
      <c r="L1" s="47"/>
      <c r="M1" s="46" t="s">
        <v>1</v>
      </c>
      <c r="N1" s="184" t="s">
        <v>45</v>
      </c>
      <c r="O1" s="184"/>
      <c r="P1" s="48" t="s">
        <v>46</v>
      </c>
      <c r="Q1" s="235" t="s">
        <v>95</v>
      </c>
      <c r="R1" s="236"/>
      <c r="S1" s="236"/>
      <c r="T1" s="236"/>
      <c r="U1" s="236"/>
      <c r="V1" s="48"/>
      <c r="W1" s="48" t="s">
        <v>47</v>
      </c>
      <c r="X1" s="119" t="s">
        <v>96</v>
      </c>
    </row>
    <row r="2" spans="1:31" ht="5.25" customHeight="1" x14ac:dyDescent="0.3">
      <c r="A2" s="182"/>
      <c r="B2" s="182"/>
      <c r="C2" s="182"/>
      <c r="D2" s="182"/>
      <c r="E2" s="49"/>
      <c r="G2" s="50"/>
      <c r="H2" s="51"/>
      <c r="I2" s="50"/>
      <c r="J2" s="51"/>
      <c r="K2" s="50"/>
      <c r="L2" s="47"/>
      <c r="N2" s="51"/>
      <c r="O2" s="51"/>
      <c r="P2" s="51"/>
      <c r="Q2" s="51"/>
    </row>
    <row r="3" spans="1:31" s="53" customFormat="1" ht="27.75" customHeight="1" x14ac:dyDescent="0.3">
      <c r="A3" s="52"/>
      <c r="B3" s="197" t="s">
        <v>75</v>
      </c>
      <c r="C3" s="198"/>
      <c r="D3" s="198"/>
      <c r="E3" s="198"/>
      <c r="F3" s="198"/>
      <c r="G3" s="198"/>
      <c r="H3" s="198"/>
      <c r="I3" s="198"/>
      <c r="J3" s="198"/>
      <c r="K3" s="199"/>
      <c r="L3" s="98"/>
      <c r="N3" s="46" t="s">
        <v>74</v>
      </c>
      <c r="O3" s="183" t="s">
        <v>98</v>
      </c>
      <c r="P3" s="183"/>
      <c r="Q3" s="183"/>
      <c r="R3" s="183"/>
      <c r="S3" s="183"/>
      <c r="T3" s="183"/>
      <c r="U3" s="98"/>
      <c r="V3" s="134" t="s">
        <v>6</v>
      </c>
      <c r="W3" s="237">
        <v>2</v>
      </c>
      <c r="X3" s="237"/>
      <c r="Y3" s="98"/>
      <c r="Z3" s="98"/>
      <c r="AA3" s="98"/>
      <c r="AB3" s="98"/>
      <c r="AC3" s="98"/>
      <c r="AD3" s="98"/>
      <c r="AE3" s="98"/>
    </row>
    <row r="4" spans="1:31" s="53" customFormat="1" ht="5.25" customHeight="1" thickBot="1" x14ac:dyDescent="0.35">
      <c r="A4" s="52"/>
      <c r="B4" s="98"/>
      <c r="C4" s="98"/>
      <c r="D4" s="98"/>
      <c r="E4" s="98"/>
      <c r="F4" s="98"/>
      <c r="G4" s="98"/>
      <c r="H4" s="98"/>
      <c r="I4" s="98"/>
      <c r="J4" s="98"/>
      <c r="K4" s="98"/>
      <c r="L4" s="98"/>
      <c r="M4" s="98"/>
      <c r="N4" s="98"/>
      <c r="O4" s="98"/>
      <c r="P4" s="98"/>
      <c r="Q4" s="98"/>
      <c r="R4" s="98"/>
      <c r="S4" s="98"/>
      <c r="T4" s="98"/>
      <c r="U4" s="98"/>
      <c r="V4" s="98"/>
      <c r="W4" s="98"/>
      <c r="X4" s="98"/>
    </row>
    <row r="5" spans="1:31" ht="14.25" customHeight="1" thickTop="1" x14ac:dyDescent="0.3">
      <c r="B5" s="185" t="s">
        <v>48</v>
      </c>
      <c r="C5" s="180"/>
      <c r="D5" s="180"/>
      <c r="E5" s="180"/>
      <c r="F5" s="180"/>
      <c r="G5" s="180"/>
      <c r="H5" s="181"/>
      <c r="J5" s="186" t="s">
        <v>49</v>
      </c>
      <c r="K5" s="187"/>
      <c r="L5" s="179"/>
      <c r="M5" s="180"/>
      <c r="N5" s="180"/>
      <c r="O5" s="180"/>
      <c r="P5" s="181"/>
      <c r="R5" s="186" t="s">
        <v>50</v>
      </c>
      <c r="S5" s="187"/>
      <c r="T5" s="179"/>
      <c r="U5" s="180"/>
      <c r="V5" s="180"/>
      <c r="W5" s="180"/>
      <c r="X5" s="181"/>
    </row>
    <row r="6" spans="1:31" ht="18" customHeight="1" thickBot="1" x14ac:dyDescent="0.35">
      <c r="B6" s="54" t="s">
        <v>51</v>
      </c>
      <c r="C6" s="54" t="s">
        <v>52</v>
      </c>
      <c r="D6" s="54" t="s">
        <v>53</v>
      </c>
      <c r="E6" s="54" t="s">
        <v>54</v>
      </c>
      <c r="F6" s="55" t="s">
        <v>55</v>
      </c>
      <c r="G6" s="54" t="s">
        <v>56</v>
      </c>
      <c r="H6" s="56" t="s">
        <v>7</v>
      </c>
      <c r="J6" s="54" t="s">
        <v>51</v>
      </c>
      <c r="K6" s="54" t="s">
        <v>52</v>
      </c>
      <c r="L6" s="54" t="s">
        <v>53</v>
      </c>
      <c r="M6" s="54" t="s">
        <v>54</v>
      </c>
      <c r="N6" s="55" t="s">
        <v>55</v>
      </c>
      <c r="O6" s="54" t="s">
        <v>56</v>
      </c>
      <c r="P6" s="56" t="s">
        <v>7</v>
      </c>
      <c r="R6" s="54" t="s">
        <v>51</v>
      </c>
      <c r="S6" s="54" t="s">
        <v>52</v>
      </c>
      <c r="T6" s="54" t="s">
        <v>53</v>
      </c>
      <c r="U6" s="54" t="s">
        <v>54</v>
      </c>
      <c r="V6" s="55" t="s">
        <v>55</v>
      </c>
      <c r="W6" s="54" t="s">
        <v>56</v>
      </c>
      <c r="X6" s="56" t="s">
        <v>7</v>
      </c>
    </row>
    <row r="7" spans="1:31" ht="13.5" customHeight="1" x14ac:dyDescent="0.3">
      <c r="B7" s="126" t="s">
        <v>101</v>
      </c>
      <c r="C7" s="58"/>
      <c r="D7" s="58"/>
      <c r="E7" s="59">
        <v>65</v>
      </c>
      <c r="F7" s="60">
        <v>0</v>
      </c>
      <c r="G7" s="125">
        <v>0</v>
      </c>
      <c r="H7" s="62" t="s">
        <v>8</v>
      </c>
      <c r="J7" s="57"/>
      <c r="K7" s="58"/>
      <c r="L7" s="58"/>
      <c r="M7" s="59">
        <f>(L7-K7)*1440</f>
        <v>0</v>
      </c>
      <c r="N7" s="60"/>
      <c r="O7" s="61">
        <f>M7+N7</f>
        <v>0</v>
      </c>
      <c r="P7" s="62" t="s">
        <v>57</v>
      </c>
      <c r="R7" s="57"/>
      <c r="S7" s="58"/>
      <c r="T7" s="58"/>
      <c r="U7" s="59">
        <f>(T7-S7)*1440</f>
        <v>0</v>
      </c>
      <c r="V7" s="60"/>
      <c r="W7" s="61">
        <f>U7+V7</f>
        <v>0</v>
      </c>
      <c r="X7" s="62" t="s">
        <v>58</v>
      </c>
    </row>
    <row r="8" spans="1:31" ht="13.5" customHeight="1" x14ac:dyDescent="0.3">
      <c r="B8" s="126" t="s">
        <v>33</v>
      </c>
      <c r="C8" s="58">
        <v>0.37152777777777779</v>
      </c>
      <c r="D8" s="58">
        <v>0.38194444444444442</v>
      </c>
      <c r="E8" s="59">
        <f t="shared" ref="E8:E15" si="0">(D8-C8)*1440</f>
        <v>14.999999999999947</v>
      </c>
      <c r="F8" s="63">
        <v>0</v>
      </c>
      <c r="G8" s="125">
        <v>0</v>
      </c>
      <c r="H8" s="62" t="s">
        <v>9</v>
      </c>
      <c r="J8" s="57"/>
      <c r="K8" s="58"/>
      <c r="L8" s="58"/>
      <c r="M8" s="59">
        <f t="shared" ref="M8:M15" si="1">(L8-K8)*1440</f>
        <v>0</v>
      </c>
      <c r="N8" s="63"/>
      <c r="O8" s="61">
        <f t="shared" ref="O8:O15" si="2">M8+N8</f>
        <v>0</v>
      </c>
      <c r="P8" s="62" t="s">
        <v>9</v>
      </c>
      <c r="R8" s="57"/>
      <c r="S8" s="58"/>
      <c r="T8" s="58"/>
      <c r="U8" s="59">
        <f t="shared" ref="U8:U15" si="3">(T8-S8)*1440</f>
        <v>0</v>
      </c>
      <c r="V8" s="63"/>
      <c r="W8" s="61">
        <f t="shared" ref="W8:W15" si="4">U8+V8</f>
        <v>0</v>
      </c>
      <c r="X8" s="62" t="s">
        <v>9</v>
      </c>
    </row>
    <row r="9" spans="1:31" ht="13.5" customHeight="1" thickBot="1" x14ac:dyDescent="0.35">
      <c r="B9" s="126" t="s">
        <v>99</v>
      </c>
      <c r="C9" s="58">
        <v>0.38541666666666669</v>
      </c>
      <c r="D9" s="58">
        <v>0.47916666666666669</v>
      </c>
      <c r="E9" s="59">
        <f t="shared" si="0"/>
        <v>135</v>
      </c>
      <c r="F9" s="63">
        <v>0</v>
      </c>
      <c r="G9" s="125">
        <v>0</v>
      </c>
      <c r="H9" s="64" t="s">
        <v>10</v>
      </c>
      <c r="J9" s="57"/>
      <c r="K9" s="58"/>
      <c r="L9" s="58"/>
      <c r="M9" s="59">
        <f t="shared" si="1"/>
        <v>0</v>
      </c>
      <c r="N9" s="63"/>
      <c r="O9" s="61">
        <f t="shared" si="2"/>
        <v>0</v>
      </c>
      <c r="P9" s="64" t="s">
        <v>10</v>
      </c>
      <c r="R9" s="57"/>
      <c r="S9" s="58"/>
      <c r="T9" s="58"/>
      <c r="U9" s="59">
        <f t="shared" si="3"/>
        <v>0</v>
      </c>
      <c r="V9" s="63"/>
      <c r="W9" s="61">
        <f t="shared" si="4"/>
        <v>0</v>
      </c>
      <c r="X9" s="64" t="s">
        <v>10</v>
      </c>
    </row>
    <row r="10" spans="1:31" ht="13.5" customHeight="1" thickBot="1" x14ac:dyDescent="0.35">
      <c r="B10" s="126" t="s">
        <v>33</v>
      </c>
      <c r="C10" s="58">
        <v>0.47916666666666669</v>
      </c>
      <c r="D10" s="58">
        <v>0.49305555555555558</v>
      </c>
      <c r="E10" s="59">
        <f t="shared" si="0"/>
        <v>20.000000000000007</v>
      </c>
      <c r="F10" s="63">
        <v>0</v>
      </c>
      <c r="G10" s="129">
        <v>0</v>
      </c>
      <c r="H10" s="66">
        <v>138</v>
      </c>
      <c r="J10" s="57"/>
      <c r="K10" s="58"/>
      <c r="L10" s="58"/>
      <c r="M10" s="59">
        <f t="shared" si="1"/>
        <v>0</v>
      </c>
      <c r="N10" s="63"/>
      <c r="O10" s="65">
        <f t="shared" si="2"/>
        <v>0</v>
      </c>
      <c r="P10" s="66"/>
      <c r="R10" s="57"/>
      <c r="S10" s="58"/>
      <c r="T10" s="58"/>
      <c r="U10" s="59">
        <f t="shared" si="3"/>
        <v>0</v>
      </c>
      <c r="V10" s="63"/>
      <c r="W10" s="65">
        <f t="shared" si="4"/>
        <v>0</v>
      </c>
      <c r="X10" s="66"/>
    </row>
    <row r="11" spans="1:31" ht="13.5" customHeight="1" x14ac:dyDescent="0.3">
      <c r="B11" s="57" t="s">
        <v>29</v>
      </c>
      <c r="C11" s="58">
        <v>0.49305555555555558</v>
      </c>
      <c r="D11" s="58">
        <v>0.51111111111111107</v>
      </c>
      <c r="E11" s="59">
        <f t="shared" si="0"/>
        <v>25.999999999999908</v>
      </c>
      <c r="F11" s="63">
        <v>5</v>
      </c>
      <c r="G11" s="61">
        <f t="shared" ref="G11:G15" si="5">E11+F11</f>
        <v>30.999999999999908</v>
      </c>
      <c r="H11" s="67"/>
      <c r="J11" s="57"/>
      <c r="K11" s="58"/>
      <c r="L11" s="58"/>
      <c r="M11" s="59">
        <f t="shared" si="1"/>
        <v>0</v>
      </c>
      <c r="N11" s="63"/>
      <c r="O11" s="61">
        <f t="shared" si="2"/>
        <v>0</v>
      </c>
      <c r="P11" s="67"/>
      <c r="R11" s="57"/>
      <c r="S11" s="58"/>
      <c r="T11" s="58"/>
      <c r="U11" s="59">
        <f t="shared" si="3"/>
        <v>0</v>
      </c>
      <c r="V11" s="63"/>
      <c r="W11" s="61">
        <f t="shared" si="4"/>
        <v>0</v>
      </c>
      <c r="X11" s="67"/>
    </row>
    <row r="12" spans="1:31" ht="13.5" customHeight="1" x14ac:dyDescent="0.3">
      <c r="B12" s="57" t="s">
        <v>31</v>
      </c>
      <c r="C12" s="58">
        <v>0.51458333333333328</v>
      </c>
      <c r="D12" s="58">
        <v>0.55694444444444446</v>
      </c>
      <c r="E12" s="59">
        <f t="shared" si="0"/>
        <v>61.000000000000099</v>
      </c>
      <c r="F12" s="63">
        <v>5</v>
      </c>
      <c r="G12" s="61">
        <f t="shared" si="5"/>
        <v>66.000000000000099</v>
      </c>
      <c r="H12" s="68"/>
      <c r="J12" s="57"/>
      <c r="K12" s="58"/>
      <c r="L12" s="58"/>
      <c r="M12" s="59">
        <f t="shared" si="1"/>
        <v>0</v>
      </c>
      <c r="N12" s="63"/>
      <c r="O12" s="61">
        <f t="shared" si="2"/>
        <v>0</v>
      </c>
      <c r="P12" s="68"/>
      <c r="R12" s="57"/>
      <c r="S12" s="58"/>
      <c r="T12" s="58"/>
      <c r="U12" s="59">
        <f t="shared" si="3"/>
        <v>0</v>
      </c>
      <c r="V12" s="63"/>
      <c r="W12" s="61">
        <f t="shared" si="4"/>
        <v>0</v>
      </c>
      <c r="X12" s="68"/>
    </row>
    <row r="13" spans="1:31" ht="13.5" customHeight="1" x14ac:dyDescent="0.3">
      <c r="B13" s="57" t="s">
        <v>32</v>
      </c>
      <c r="C13" s="58">
        <v>0.56041666666666667</v>
      </c>
      <c r="D13" s="58">
        <v>0.60277777777777775</v>
      </c>
      <c r="E13" s="59">
        <f t="shared" si="0"/>
        <v>60.999999999999943</v>
      </c>
      <c r="F13" s="63">
        <v>5</v>
      </c>
      <c r="G13" s="61">
        <f t="shared" si="5"/>
        <v>65.999999999999943</v>
      </c>
      <c r="H13" s="68"/>
      <c r="J13" s="57"/>
      <c r="K13" s="58"/>
      <c r="L13" s="58"/>
      <c r="M13" s="59">
        <f t="shared" si="1"/>
        <v>0</v>
      </c>
      <c r="N13" s="63"/>
      <c r="O13" s="61">
        <f t="shared" si="2"/>
        <v>0</v>
      </c>
      <c r="P13" s="68"/>
      <c r="R13" s="57"/>
      <c r="S13" s="58"/>
      <c r="T13" s="58"/>
      <c r="U13" s="59">
        <f t="shared" si="3"/>
        <v>0</v>
      </c>
      <c r="V13" s="63"/>
      <c r="W13" s="61">
        <f t="shared" si="4"/>
        <v>0</v>
      </c>
      <c r="X13" s="68"/>
    </row>
    <row r="14" spans="1:31" ht="13.5" customHeight="1" x14ac:dyDescent="0.3">
      <c r="B14" s="57"/>
      <c r="C14" s="58"/>
      <c r="D14" s="58"/>
      <c r="E14" s="59">
        <f t="shared" si="0"/>
        <v>0</v>
      </c>
      <c r="F14" s="63">
        <v>0</v>
      </c>
      <c r="G14" s="61">
        <f t="shared" si="5"/>
        <v>0</v>
      </c>
      <c r="H14" s="67"/>
      <c r="J14" s="57"/>
      <c r="K14" s="58"/>
      <c r="L14" s="58"/>
      <c r="M14" s="59">
        <f t="shared" si="1"/>
        <v>0</v>
      </c>
      <c r="N14" s="63"/>
      <c r="O14" s="61">
        <f t="shared" si="2"/>
        <v>0</v>
      </c>
      <c r="P14" s="67"/>
      <c r="R14" s="57"/>
      <c r="S14" s="58"/>
      <c r="T14" s="58"/>
      <c r="U14" s="59">
        <f t="shared" si="3"/>
        <v>0</v>
      </c>
      <c r="V14" s="63"/>
      <c r="W14" s="61">
        <f t="shared" si="4"/>
        <v>0</v>
      </c>
      <c r="X14" s="67"/>
    </row>
    <row r="15" spans="1:31" ht="13.5" customHeight="1" thickBot="1" x14ac:dyDescent="0.35">
      <c r="B15" s="57"/>
      <c r="C15" s="58"/>
      <c r="D15" s="58"/>
      <c r="E15" s="59">
        <f t="shared" si="0"/>
        <v>0</v>
      </c>
      <c r="F15" s="69"/>
      <c r="G15" s="70">
        <f t="shared" si="5"/>
        <v>0</v>
      </c>
      <c r="H15" s="71" t="s">
        <v>11</v>
      </c>
      <c r="J15" s="57"/>
      <c r="K15" s="58"/>
      <c r="L15" s="58"/>
      <c r="M15" s="59">
        <f t="shared" si="1"/>
        <v>0</v>
      </c>
      <c r="N15" s="69"/>
      <c r="O15" s="70">
        <f t="shared" si="2"/>
        <v>0</v>
      </c>
      <c r="P15" s="71" t="s">
        <v>11</v>
      </c>
      <c r="R15" s="57"/>
      <c r="S15" s="58"/>
      <c r="T15" s="58"/>
      <c r="U15" s="59">
        <f t="shared" si="3"/>
        <v>0</v>
      </c>
      <c r="V15" s="69"/>
      <c r="W15" s="70">
        <f t="shared" si="4"/>
        <v>0</v>
      </c>
      <c r="X15" s="71" t="s">
        <v>11</v>
      </c>
    </row>
    <row r="16" spans="1:31" ht="13.5" customHeight="1" thickBot="1" x14ac:dyDescent="0.35">
      <c r="B16" s="72"/>
      <c r="C16" s="73"/>
      <c r="D16" s="73"/>
      <c r="E16" s="74"/>
      <c r="F16" s="75" t="s">
        <v>12</v>
      </c>
      <c r="G16" s="76">
        <v>26</v>
      </c>
      <c r="H16" s="77"/>
      <c r="J16" s="72"/>
      <c r="K16" s="73"/>
      <c r="L16" s="73"/>
      <c r="M16" s="74"/>
      <c r="N16" s="75" t="s">
        <v>12</v>
      </c>
      <c r="O16" s="76"/>
      <c r="P16" s="77"/>
      <c r="R16" s="72"/>
      <c r="S16" s="73"/>
      <c r="T16" s="73"/>
      <c r="U16" s="74"/>
      <c r="V16" s="75" t="s">
        <v>12</v>
      </c>
      <c r="W16" s="76"/>
      <c r="X16" s="77"/>
    </row>
    <row r="17" spans="2:34" ht="13.5" customHeight="1" x14ac:dyDescent="0.3">
      <c r="B17" s="72"/>
      <c r="E17" s="9"/>
      <c r="F17" s="75" t="s">
        <v>14</v>
      </c>
      <c r="G17" s="78">
        <f>SUM(G7:G15)-G16</f>
        <v>136.99999999999994</v>
      </c>
      <c r="H17" s="79" t="s">
        <v>13</v>
      </c>
      <c r="J17" s="72"/>
      <c r="M17" s="9"/>
      <c r="N17" s="75" t="s">
        <v>14</v>
      </c>
      <c r="O17" s="78">
        <f>SUM(O7:O15)-O16</f>
        <v>0</v>
      </c>
      <c r="P17" s="79" t="s">
        <v>13</v>
      </c>
      <c r="R17" s="72"/>
      <c r="U17" s="9"/>
      <c r="V17" s="75" t="s">
        <v>14</v>
      </c>
      <c r="W17" s="78">
        <f>SUM(W7:W15)-W16</f>
        <v>0</v>
      </c>
      <c r="X17" s="79" t="s">
        <v>13</v>
      </c>
    </row>
    <row r="18" spans="2:34" ht="13.5" customHeight="1" thickBot="1" x14ac:dyDescent="0.35">
      <c r="B18" s="80"/>
      <c r="C18" s="81"/>
      <c r="D18" s="81"/>
      <c r="E18" s="82"/>
      <c r="F18" s="83" t="s">
        <v>15</v>
      </c>
      <c r="G18" s="84">
        <f>ROUND(G17/60,2)</f>
        <v>2.2799999999999998</v>
      </c>
      <c r="H18" s="85">
        <f>ROUND(H10*G18,2)</f>
        <v>314.64</v>
      </c>
      <c r="J18" s="80"/>
      <c r="K18" s="81"/>
      <c r="L18" s="81"/>
      <c r="M18" s="82"/>
      <c r="N18" s="83" t="s">
        <v>15</v>
      </c>
      <c r="O18" s="84">
        <f>ROUND(O17/60,2)</f>
        <v>0</v>
      </c>
      <c r="P18" s="85">
        <f>ROUND(P10*O18,2)</f>
        <v>0</v>
      </c>
      <c r="R18" s="80"/>
      <c r="S18" s="81"/>
      <c r="T18" s="81"/>
      <c r="U18" s="82"/>
      <c r="V18" s="83" t="s">
        <v>15</v>
      </c>
      <c r="W18" s="84">
        <f>ROUND(W17/60,2)</f>
        <v>0</v>
      </c>
      <c r="X18" s="85">
        <f>ROUND(X10*W18,2)</f>
        <v>0</v>
      </c>
    </row>
    <row r="19" spans="2:34" ht="14.25" customHeight="1" thickTop="1" x14ac:dyDescent="0.3">
      <c r="B19" s="186" t="s">
        <v>88</v>
      </c>
      <c r="C19" s="187"/>
      <c r="D19" s="179" t="s">
        <v>90</v>
      </c>
      <c r="E19" s="180"/>
      <c r="F19" s="180"/>
      <c r="G19" s="180"/>
      <c r="H19" s="181"/>
      <c r="J19" s="186" t="s">
        <v>60</v>
      </c>
      <c r="K19" s="187"/>
      <c r="L19" s="179"/>
      <c r="M19" s="180"/>
      <c r="N19" s="180"/>
      <c r="O19" s="180"/>
      <c r="P19" s="181"/>
      <c r="R19" s="186" t="s">
        <v>61</v>
      </c>
      <c r="S19" s="187"/>
      <c r="T19" s="179"/>
      <c r="U19" s="180"/>
      <c r="V19" s="180"/>
      <c r="W19" s="180"/>
      <c r="X19" s="181"/>
    </row>
    <row r="20" spans="2:34" ht="17.25" customHeight="1" thickBot="1" x14ac:dyDescent="0.35">
      <c r="B20" s="54" t="s">
        <v>51</v>
      </c>
      <c r="C20" s="54" t="s">
        <v>52</v>
      </c>
      <c r="D20" s="54" t="s">
        <v>53</v>
      </c>
      <c r="E20" s="54" t="s">
        <v>54</v>
      </c>
      <c r="F20" s="55" t="s">
        <v>55</v>
      </c>
      <c r="G20" s="54" t="s">
        <v>56</v>
      </c>
      <c r="H20" s="56" t="s">
        <v>7</v>
      </c>
      <c r="J20" s="54" t="s">
        <v>51</v>
      </c>
      <c r="K20" s="54" t="s">
        <v>52</v>
      </c>
      <c r="L20" s="54" t="s">
        <v>53</v>
      </c>
      <c r="M20" s="54" t="s">
        <v>54</v>
      </c>
      <c r="N20" s="55" t="s">
        <v>55</v>
      </c>
      <c r="O20" s="54" t="s">
        <v>56</v>
      </c>
      <c r="P20" s="56" t="s">
        <v>7</v>
      </c>
      <c r="R20" s="54" t="s">
        <v>51</v>
      </c>
      <c r="S20" s="54" t="s">
        <v>52</v>
      </c>
      <c r="T20" s="54" t="s">
        <v>53</v>
      </c>
      <c r="U20" s="54" t="s">
        <v>54</v>
      </c>
      <c r="V20" s="55" t="s">
        <v>55</v>
      </c>
      <c r="W20" s="54" t="s">
        <v>56</v>
      </c>
      <c r="X20" s="56" t="s">
        <v>7</v>
      </c>
      <c r="AB20" s="49"/>
      <c r="AC20" s="49"/>
      <c r="AD20" s="49"/>
      <c r="AE20" s="49"/>
      <c r="AF20" s="49"/>
      <c r="AG20" s="49"/>
      <c r="AH20" s="49"/>
    </row>
    <row r="21" spans="2:34" ht="13.5" customHeight="1" x14ac:dyDescent="0.3">
      <c r="B21" s="126" t="s">
        <v>101</v>
      </c>
      <c r="C21" s="58"/>
      <c r="D21" s="58"/>
      <c r="E21" s="59">
        <f>(D21-C21)*1440</f>
        <v>0</v>
      </c>
      <c r="F21" s="60">
        <v>0</v>
      </c>
      <c r="G21" s="125">
        <v>0</v>
      </c>
      <c r="H21" s="62" t="s">
        <v>62</v>
      </c>
      <c r="J21" s="57"/>
      <c r="K21" s="58"/>
      <c r="L21" s="58"/>
      <c r="M21" s="59">
        <f>(L21-K21)*1440</f>
        <v>0</v>
      </c>
      <c r="N21" s="60"/>
      <c r="O21" s="61">
        <f>M21+N21</f>
        <v>0</v>
      </c>
      <c r="P21" s="62" t="s">
        <v>63</v>
      </c>
      <c r="R21" s="57"/>
      <c r="S21" s="58"/>
      <c r="T21" s="58"/>
      <c r="U21" s="59">
        <f>(T21-S21)*1440</f>
        <v>0</v>
      </c>
      <c r="V21" s="60"/>
      <c r="W21" s="61">
        <f>U21+V21</f>
        <v>0</v>
      </c>
      <c r="X21" s="62" t="s">
        <v>64</v>
      </c>
      <c r="AB21" s="86"/>
      <c r="AC21" s="86"/>
      <c r="AD21" s="86"/>
      <c r="AE21" s="86"/>
      <c r="AF21" s="86"/>
      <c r="AG21" s="86"/>
      <c r="AH21" s="87"/>
    </row>
    <row r="22" spans="2:34" ht="13.5" customHeight="1" x14ac:dyDescent="0.3">
      <c r="B22" s="126" t="s">
        <v>33</v>
      </c>
      <c r="C22" s="58">
        <v>0.37152777777777779</v>
      </c>
      <c r="D22" s="58">
        <v>0.38194444444444442</v>
      </c>
      <c r="E22" s="59">
        <f t="shared" ref="E22:E29" si="6">(D22-C22)*1440</f>
        <v>14.999999999999947</v>
      </c>
      <c r="F22" s="63">
        <v>0</v>
      </c>
      <c r="G22" s="125">
        <v>0</v>
      </c>
      <c r="H22" s="62" t="s">
        <v>9</v>
      </c>
      <c r="J22" s="57"/>
      <c r="K22" s="58"/>
      <c r="L22" s="58"/>
      <c r="M22" s="59">
        <f t="shared" ref="M22:M29" si="7">(L22-K22)*1440</f>
        <v>0</v>
      </c>
      <c r="N22" s="63"/>
      <c r="O22" s="61">
        <f t="shared" ref="O22:O29" si="8">M22+N22</f>
        <v>0</v>
      </c>
      <c r="P22" s="62" t="s">
        <v>9</v>
      </c>
      <c r="R22" s="57"/>
      <c r="S22" s="58"/>
      <c r="T22" s="58"/>
      <c r="U22" s="59">
        <f t="shared" ref="U22:U29" si="9">(T22-S22)*1440</f>
        <v>0</v>
      </c>
      <c r="V22" s="63"/>
      <c r="W22" s="61">
        <f t="shared" ref="W22:W29" si="10">U22+V22</f>
        <v>0</v>
      </c>
      <c r="X22" s="62" t="s">
        <v>9</v>
      </c>
      <c r="AB22" s="88"/>
      <c r="AC22" s="89"/>
      <c r="AD22" s="89"/>
      <c r="AE22" s="74"/>
      <c r="AF22" s="74"/>
      <c r="AG22" s="74"/>
      <c r="AH22" s="90"/>
    </row>
    <row r="23" spans="2:34" ht="13.5" customHeight="1" thickBot="1" x14ac:dyDescent="0.35">
      <c r="B23" s="126" t="s">
        <v>99</v>
      </c>
      <c r="C23" s="58">
        <v>0.38541666666666669</v>
      </c>
      <c r="D23" s="58">
        <v>0.47916666666666669</v>
      </c>
      <c r="E23" s="59">
        <f t="shared" si="6"/>
        <v>135</v>
      </c>
      <c r="F23" s="63">
        <v>0</v>
      </c>
      <c r="G23" s="125">
        <v>0</v>
      </c>
      <c r="H23" s="64" t="s">
        <v>10</v>
      </c>
      <c r="J23" s="57"/>
      <c r="K23" s="58"/>
      <c r="L23" s="58"/>
      <c r="M23" s="59">
        <f t="shared" si="7"/>
        <v>0</v>
      </c>
      <c r="N23" s="63"/>
      <c r="O23" s="61">
        <f t="shared" si="8"/>
        <v>0</v>
      </c>
      <c r="P23" s="64" t="s">
        <v>10</v>
      </c>
      <c r="R23" s="57"/>
      <c r="S23" s="58"/>
      <c r="T23" s="58"/>
      <c r="U23" s="59">
        <f t="shared" si="9"/>
        <v>0</v>
      </c>
      <c r="V23" s="63"/>
      <c r="W23" s="61">
        <f t="shared" si="10"/>
        <v>0</v>
      </c>
      <c r="X23" s="64" t="s">
        <v>10</v>
      </c>
      <c r="AB23" s="9"/>
      <c r="AC23" s="89"/>
      <c r="AD23" s="89"/>
      <c r="AE23" s="74"/>
      <c r="AF23" s="74"/>
      <c r="AG23" s="74"/>
      <c r="AH23" s="90"/>
    </row>
    <row r="24" spans="2:34" ht="13.5" customHeight="1" thickBot="1" x14ac:dyDescent="0.35">
      <c r="B24" s="126" t="s">
        <v>33</v>
      </c>
      <c r="C24" s="58">
        <v>0.47916666666666669</v>
      </c>
      <c r="D24" s="58">
        <v>0.49305555555555558</v>
      </c>
      <c r="E24" s="59">
        <f t="shared" si="6"/>
        <v>20.000000000000007</v>
      </c>
      <c r="F24" s="63">
        <v>0</v>
      </c>
      <c r="G24" s="65">
        <v>0</v>
      </c>
      <c r="H24" s="66">
        <v>36</v>
      </c>
      <c r="J24" s="57"/>
      <c r="K24" s="58"/>
      <c r="L24" s="58"/>
      <c r="M24" s="59">
        <f t="shared" si="7"/>
        <v>0</v>
      </c>
      <c r="N24" s="63"/>
      <c r="O24" s="65">
        <f t="shared" si="8"/>
        <v>0</v>
      </c>
      <c r="P24" s="66"/>
      <c r="R24" s="57"/>
      <c r="S24" s="58"/>
      <c r="T24" s="58"/>
      <c r="U24" s="59">
        <f t="shared" si="9"/>
        <v>0</v>
      </c>
      <c r="V24" s="63"/>
      <c r="W24" s="65">
        <f t="shared" si="10"/>
        <v>0</v>
      </c>
      <c r="X24" s="66"/>
      <c r="AB24" s="9"/>
      <c r="AC24" s="89"/>
      <c r="AD24" s="89"/>
      <c r="AE24" s="74"/>
      <c r="AF24" s="74"/>
      <c r="AG24" s="74"/>
      <c r="AH24" s="90"/>
    </row>
    <row r="25" spans="2:34" ht="13.5" customHeight="1" x14ac:dyDescent="0.3">
      <c r="B25" s="57" t="s">
        <v>29</v>
      </c>
      <c r="C25" s="58">
        <v>0.5</v>
      </c>
      <c r="D25" s="58">
        <v>0.52222222222222225</v>
      </c>
      <c r="E25" s="59">
        <f t="shared" si="6"/>
        <v>32.000000000000043</v>
      </c>
      <c r="F25" s="63">
        <v>5</v>
      </c>
      <c r="G25" s="61">
        <f t="shared" ref="G25:G29" si="11">E25+F25</f>
        <v>37.000000000000043</v>
      </c>
      <c r="H25" s="67"/>
      <c r="J25" s="57"/>
      <c r="K25" s="58"/>
      <c r="L25" s="58"/>
      <c r="M25" s="59">
        <f t="shared" si="7"/>
        <v>0</v>
      </c>
      <c r="N25" s="63"/>
      <c r="O25" s="61">
        <f t="shared" si="8"/>
        <v>0</v>
      </c>
      <c r="P25" s="67"/>
      <c r="R25" s="57"/>
      <c r="S25" s="58"/>
      <c r="T25" s="58"/>
      <c r="U25" s="59">
        <f t="shared" si="9"/>
        <v>0</v>
      </c>
      <c r="V25" s="63"/>
      <c r="W25" s="61">
        <f t="shared" si="10"/>
        <v>0</v>
      </c>
      <c r="X25" s="67"/>
      <c r="AC25" s="89"/>
      <c r="AD25" s="89"/>
      <c r="AE25" s="74"/>
      <c r="AF25" s="74"/>
      <c r="AG25" s="74"/>
      <c r="AH25" s="90"/>
    </row>
    <row r="26" spans="2:34" ht="13.5" customHeight="1" x14ac:dyDescent="0.3">
      <c r="B26" s="57" t="s">
        <v>31</v>
      </c>
      <c r="C26" s="58">
        <v>0.52569444444444446</v>
      </c>
      <c r="D26" s="58">
        <v>0.56111111111111112</v>
      </c>
      <c r="E26" s="59">
        <f t="shared" si="6"/>
        <v>50.999999999999979</v>
      </c>
      <c r="F26" s="63">
        <v>5</v>
      </c>
      <c r="G26" s="61">
        <f t="shared" si="11"/>
        <v>55.999999999999979</v>
      </c>
      <c r="H26" s="68"/>
      <c r="J26" s="57"/>
      <c r="K26" s="58"/>
      <c r="L26" s="58"/>
      <c r="M26" s="59">
        <f t="shared" si="7"/>
        <v>0</v>
      </c>
      <c r="N26" s="63"/>
      <c r="O26" s="61">
        <f t="shared" si="8"/>
        <v>0</v>
      </c>
      <c r="P26" s="68"/>
      <c r="R26" s="57"/>
      <c r="S26" s="58"/>
      <c r="T26" s="58"/>
      <c r="U26" s="59">
        <f t="shared" si="9"/>
        <v>0</v>
      </c>
      <c r="V26" s="63"/>
      <c r="W26" s="61">
        <f t="shared" si="10"/>
        <v>0</v>
      </c>
      <c r="X26" s="68"/>
      <c r="AC26" s="89"/>
      <c r="AD26" s="89"/>
      <c r="AE26" s="74"/>
      <c r="AF26" s="74"/>
      <c r="AG26" s="74"/>
      <c r="AH26" s="90"/>
    </row>
    <row r="27" spans="2:34" ht="13.5" customHeight="1" x14ac:dyDescent="0.3">
      <c r="B27" s="57" t="s">
        <v>32</v>
      </c>
      <c r="C27" s="58">
        <v>0.56458333333333333</v>
      </c>
      <c r="D27" s="58">
        <v>0.60277777777777775</v>
      </c>
      <c r="E27" s="59">
        <f t="shared" si="6"/>
        <v>54.999999999999964</v>
      </c>
      <c r="F27" s="63">
        <v>0</v>
      </c>
      <c r="G27" s="61">
        <f t="shared" si="11"/>
        <v>54.999999999999964</v>
      </c>
      <c r="H27" s="68"/>
      <c r="J27" s="57"/>
      <c r="K27" s="58"/>
      <c r="L27" s="58"/>
      <c r="M27" s="59">
        <f t="shared" si="7"/>
        <v>0</v>
      </c>
      <c r="N27" s="63"/>
      <c r="O27" s="61">
        <f t="shared" si="8"/>
        <v>0</v>
      </c>
      <c r="P27" s="68"/>
      <c r="R27" s="57"/>
      <c r="S27" s="58"/>
      <c r="T27" s="58"/>
      <c r="U27" s="59">
        <f t="shared" si="9"/>
        <v>0</v>
      </c>
      <c r="V27" s="63"/>
      <c r="W27" s="61">
        <f t="shared" si="10"/>
        <v>0</v>
      </c>
      <c r="X27" s="68"/>
      <c r="AF27" s="75"/>
      <c r="AG27" s="74"/>
      <c r="AH27" s="90"/>
    </row>
    <row r="28" spans="2:34" ht="13.5" customHeight="1" x14ac:dyDescent="0.3">
      <c r="B28" s="57"/>
      <c r="C28" s="58"/>
      <c r="D28" s="58"/>
      <c r="E28" s="59">
        <f t="shared" si="6"/>
        <v>0</v>
      </c>
      <c r="F28" s="63">
        <v>5</v>
      </c>
      <c r="G28" s="61">
        <f t="shared" si="11"/>
        <v>5</v>
      </c>
      <c r="H28" s="67"/>
      <c r="J28" s="57"/>
      <c r="K28" s="58"/>
      <c r="L28" s="58"/>
      <c r="M28" s="59">
        <f t="shared" si="7"/>
        <v>0</v>
      </c>
      <c r="N28" s="63"/>
      <c r="O28" s="61">
        <f t="shared" si="8"/>
        <v>0</v>
      </c>
      <c r="P28" s="67"/>
      <c r="R28" s="57"/>
      <c r="S28" s="58"/>
      <c r="T28" s="58"/>
      <c r="U28" s="59">
        <f t="shared" si="9"/>
        <v>0</v>
      </c>
      <c r="V28" s="63"/>
      <c r="W28" s="61">
        <f t="shared" si="10"/>
        <v>0</v>
      </c>
      <c r="X28" s="67"/>
      <c r="AF28" s="75"/>
      <c r="AG28" s="91"/>
      <c r="AH28" s="92"/>
    </row>
    <row r="29" spans="2:34" ht="13.5" customHeight="1" thickBot="1" x14ac:dyDescent="0.35">
      <c r="B29" s="57"/>
      <c r="C29" s="58"/>
      <c r="D29" s="58"/>
      <c r="E29" s="59">
        <f t="shared" si="6"/>
        <v>0</v>
      </c>
      <c r="F29" s="69">
        <v>0</v>
      </c>
      <c r="G29" s="70">
        <f t="shared" si="11"/>
        <v>0</v>
      </c>
      <c r="H29" s="71" t="s">
        <v>11</v>
      </c>
      <c r="J29" s="57"/>
      <c r="K29" s="58"/>
      <c r="L29" s="58"/>
      <c r="M29" s="59">
        <f t="shared" si="7"/>
        <v>0</v>
      </c>
      <c r="N29" s="69"/>
      <c r="O29" s="70">
        <f t="shared" si="8"/>
        <v>0</v>
      </c>
      <c r="P29" s="71" t="s">
        <v>11</v>
      </c>
      <c r="R29" s="57"/>
      <c r="S29" s="58"/>
      <c r="T29" s="58"/>
      <c r="U29" s="59">
        <f t="shared" si="9"/>
        <v>0</v>
      </c>
      <c r="V29" s="69"/>
      <c r="W29" s="70">
        <f t="shared" si="10"/>
        <v>0</v>
      </c>
      <c r="X29" s="71" t="s">
        <v>11</v>
      </c>
    </row>
    <row r="30" spans="2:34" ht="13.5" customHeight="1" thickBot="1" x14ac:dyDescent="0.35">
      <c r="B30" s="72"/>
      <c r="C30" s="73"/>
      <c r="D30" s="73"/>
      <c r="E30" s="74"/>
      <c r="F30" s="75" t="s">
        <v>12</v>
      </c>
      <c r="G30" s="76">
        <v>32</v>
      </c>
      <c r="H30" s="77"/>
      <c r="J30" s="72"/>
      <c r="K30" s="73"/>
      <c r="L30" s="73"/>
      <c r="M30" s="74"/>
      <c r="N30" s="75" t="s">
        <v>12</v>
      </c>
      <c r="O30" s="76"/>
      <c r="P30" s="77"/>
      <c r="Q30" s="49"/>
      <c r="R30" s="72"/>
      <c r="S30" s="73"/>
      <c r="T30" s="73"/>
      <c r="U30" s="74"/>
      <c r="V30" s="75" t="s">
        <v>12</v>
      </c>
      <c r="W30" s="76"/>
      <c r="X30" s="77"/>
    </row>
    <row r="31" spans="2:34" ht="13.5" customHeight="1" x14ac:dyDescent="0.3">
      <c r="B31" s="72"/>
      <c r="E31" s="9"/>
      <c r="F31" s="75" t="s">
        <v>14</v>
      </c>
      <c r="G31" s="78">
        <f>SUM(G21:G29)-G30</f>
        <v>121</v>
      </c>
      <c r="H31" s="79" t="s">
        <v>13</v>
      </c>
      <c r="J31" s="72"/>
      <c r="M31" s="9"/>
      <c r="N31" s="75" t="s">
        <v>14</v>
      </c>
      <c r="O31" s="78">
        <f>SUM(O21:O29)-O30</f>
        <v>0</v>
      </c>
      <c r="P31" s="79" t="s">
        <v>13</v>
      </c>
      <c r="Q31" s="49"/>
      <c r="R31" s="72"/>
      <c r="U31" s="9"/>
      <c r="V31" s="75" t="s">
        <v>14</v>
      </c>
      <c r="W31" s="78">
        <f>SUM(W21:W29)-W30</f>
        <v>0</v>
      </c>
      <c r="X31" s="79" t="s">
        <v>13</v>
      </c>
    </row>
    <row r="32" spans="2:34" ht="13.5" customHeight="1" thickBot="1" x14ac:dyDescent="0.35">
      <c r="B32" s="80"/>
      <c r="C32" s="81"/>
      <c r="D32" s="81"/>
      <c r="E32" s="82"/>
      <c r="F32" s="83" t="s">
        <v>15</v>
      </c>
      <c r="G32" s="84">
        <f>ROUND(G31/60,2)</f>
        <v>2.02</v>
      </c>
      <c r="H32" s="85">
        <f>ROUND(H24*G32,2)</f>
        <v>72.72</v>
      </c>
      <c r="J32" s="80"/>
      <c r="K32" s="81"/>
      <c r="L32" s="81"/>
      <c r="M32" s="82"/>
      <c r="N32" s="83" t="s">
        <v>15</v>
      </c>
      <c r="O32" s="84">
        <f>ROUND(O31/60,2)</f>
        <v>0</v>
      </c>
      <c r="P32" s="85">
        <f>ROUND(P24*O32,2)</f>
        <v>0</v>
      </c>
      <c r="R32" s="80"/>
      <c r="S32" s="81"/>
      <c r="T32" s="81"/>
      <c r="U32" s="82"/>
      <c r="V32" s="83" t="s">
        <v>15</v>
      </c>
      <c r="W32" s="84">
        <f>ROUND(W31/60,2)</f>
        <v>0</v>
      </c>
      <c r="X32" s="85">
        <f>ROUND(X24*W32,2)</f>
        <v>0</v>
      </c>
    </row>
    <row r="33" spans="2:26" ht="14.25" customHeight="1" thickTop="1" x14ac:dyDescent="0.3">
      <c r="B33" s="186" t="s">
        <v>65</v>
      </c>
      <c r="C33" s="187"/>
      <c r="D33" s="179" t="s">
        <v>41</v>
      </c>
      <c r="E33" s="180"/>
      <c r="F33" s="180"/>
      <c r="G33" s="180"/>
      <c r="H33" s="181"/>
      <c r="J33" s="186" t="s">
        <v>66</v>
      </c>
      <c r="K33" s="187"/>
      <c r="L33" s="179"/>
      <c r="M33" s="180"/>
      <c r="N33" s="180"/>
      <c r="O33" s="180"/>
      <c r="P33" s="181"/>
      <c r="R33" s="103"/>
      <c r="S33" s="103"/>
      <c r="T33" s="103"/>
      <c r="U33" s="10"/>
      <c r="V33" s="104"/>
      <c r="W33" s="105"/>
      <c r="X33" s="106"/>
    </row>
    <row r="34" spans="2:26" ht="17.25" customHeight="1" thickBot="1" x14ac:dyDescent="0.35">
      <c r="B34" s="54" t="s">
        <v>51</v>
      </c>
      <c r="C34" s="54" t="s">
        <v>52</v>
      </c>
      <c r="D34" s="54" t="s">
        <v>53</v>
      </c>
      <c r="E34" s="54" t="s">
        <v>54</v>
      </c>
      <c r="F34" s="55" t="s">
        <v>55</v>
      </c>
      <c r="G34" s="54" t="s">
        <v>56</v>
      </c>
      <c r="H34" s="56" t="s">
        <v>7</v>
      </c>
      <c r="J34" s="54" t="s">
        <v>51</v>
      </c>
      <c r="K34" s="54" t="s">
        <v>52</v>
      </c>
      <c r="L34" s="54" t="s">
        <v>53</v>
      </c>
      <c r="M34" s="54" t="s">
        <v>54</v>
      </c>
      <c r="N34" s="55" t="s">
        <v>55</v>
      </c>
      <c r="O34" s="54" t="s">
        <v>56</v>
      </c>
      <c r="P34" s="56" t="s">
        <v>7</v>
      </c>
      <c r="R34" s="118" t="s">
        <v>26</v>
      </c>
      <c r="S34" s="9"/>
      <c r="T34" s="9"/>
      <c r="U34" s="9"/>
      <c r="V34" s="99"/>
      <c r="W34" s="99"/>
    </row>
    <row r="35" spans="2:26" ht="13.5" customHeight="1" thickBot="1" x14ac:dyDescent="0.35">
      <c r="B35" s="57" t="s">
        <v>91</v>
      </c>
      <c r="C35" s="58">
        <v>0.31597222222222221</v>
      </c>
      <c r="D35" s="58">
        <v>0.37847222222222221</v>
      </c>
      <c r="E35" s="59">
        <f>(D35-C35)*1440</f>
        <v>90</v>
      </c>
      <c r="F35" s="60"/>
      <c r="G35" s="61">
        <f>E35+F35</f>
        <v>90</v>
      </c>
      <c r="H35" s="62" t="s">
        <v>67</v>
      </c>
      <c r="J35" s="57"/>
      <c r="K35" s="58"/>
      <c r="L35" s="58"/>
      <c r="M35" s="59">
        <f>(L35-K35)*1440</f>
        <v>0</v>
      </c>
      <c r="N35" s="60"/>
      <c r="O35" s="61">
        <f>M35+N35</f>
        <v>0</v>
      </c>
      <c r="P35" s="62" t="s">
        <v>68</v>
      </c>
      <c r="R35" s="206" t="s">
        <v>69</v>
      </c>
      <c r="S35" s="207"/>
      <c r="T35" s="207"/>
      <c r="U35" s="208"/>
      <c r="V35" s="189" t="s">
        <v>23</v>
      </c>
      <c r="W35" s="189"/>
      <c r="X35" s="190"/>
      <c r="Y35" s="127">
        <v>405</v>
      </c>
    </row>
    <row r="36" spans="2:26" ht="13.5" customHeight="1" thickBot="1" x14ac:dyDescent="0.35">
      <c r="B36" s="57" t="s">
        <v>93</v>
      </c>
      <c r="C36" s="58">
        <v>0.37847222222222221</v>
      </c>
      <c r="D36" s="58">
        <v>0.3888888888888889</v>
      </c>
      <c r="E36" s="59">
        <f t="shared" ref="E36:E43" si="12">(D36-C36)*1440</f>
        <v>15.000000000000027</v>
      </c>
      <c r="F36" s="63"/>
      <c r="G36" s="61">
        <v>0</v>
      </c>
      <c r="H36" s="62" t="s">
        <v>9</v>
      </c>
      <c r="J36" s="57"/>
      <c r="K36" s="58"/>
      <c r="L36" s="58"/>
      <c r="M36" s="59">
        <f t="shared" ref="M36:M43" si="13">(L36-K36)*1440</f>
        <v>0</v>
      </c>
      <c r="N36" s="63"/>
      <c r="O36" s="61">
        <f t="shared" ref="O36:O43" si="14">M36+N36</f>
        <v>0</v>
      </c>
      <c r="P36" s="62" t="s">
        <v>9</v>
      </c>
      <c r="Q36" s="91"/>
      <c r="R36" s="209"/>
      <c r="S36" s="210"/>
      <c r="T36" s="210"/>
      <c r="U36" s="211"/>
      <c r="V36" s="191" t="s">
        <v>27</v>
      </c>
      <c r="W36" s="191"/>
      <c r="X36" s="192"/>
      <c r="Y36" s="128">
        <v>194.4</v>
      </c>
      <c r="Z36" s="130" t="s">
        <v>100</v>
      </c>
    </row>
    <row r="37" spans="2:26" ht="13.5" customHeight="1" thickBot="1" x14ac:dyDescent="0.35">
      <c r="B37" s="131" t="s">
        <v>92</v>
      </c>
      <c r="C37" s="132">
        <v>0.3923611111111111</v>
      </c>
      <c r="D37" s="132">
        <v>0.4548611111111111</v>
      </c>
      <c r="E37" s="133">
        <f t="shared" si="12"/>
        <v>90</v>
      </c>
      <c r="F37" s="63"/>
      <c r="G37" s="125">
        <v>0</v>
      </c>
      <c r="H37" s="64" t="s">
        <v>10</v>
      </c>
      <c r="J37" s="57"/>
      <c r="K37" s="58"/>
      <c r="L37" s="58"/>
      <c r="M37" s="59">
        <f t="shared" si="13"/>
        <v>0</v>
      </c>
      <c r="N37" s="63"/>
      <c r="O37" s="61">
        <f t="shared" si="14"/>
        <v>0</v>
      </c>
      <c r="P37" s="64" t="s">
        <v>10</v>
      </c>
      <c r="Q37" s="91"/>
      <c r="R37" s="209"/>
      <c r="S37" s="210"/>
      <c r="T37" s="210"/>
      <c r="U37" s="211"/>
      <c r="V37" s="193" t="s">
        <v>17</v>
      </c>
      <c r="W37" s="191"/>
      <c r="X37" s="192"/>
      <c r="Y37" s="128">
        <v>108</v>
      </c>
    </row>
    <row r="38" spans="2:26" ht="13.5" customHeight="1" thickBot="1" x14ac:dyDescent="0.35">
      <c r="B38" s="57"/>
      <c r="C38" s="58"/>
      <c r="D38" s="58"/>
      <c r="E38" s="59">
        <f t="shared" si="12"/>
        <v>0</v>
      </c>
      <c r="F38" s="63"/>
      <c r="G38" s="65">
        <f t="shared" ref="G38:G43" si="15">E38+F38</f>
        <v>0</v>
      </c>
      <c r="H38" s="66">
        <v>6</v>
      </c>
      <c r="J38" s="57"/>
      <c r="K38" s="58"/>
      <c r="L38" s="58"/>
      <c r="M38" s="59">
        <f t="shared" si="13"/>
        <v>0</v>
      </c>
      <c r="N38" s="63"/>
      <c r="O38" s="65">
        <f t="shared" si="14"/>
        <v>0</v>
      </c>
      <c r="P38" s="66"/>
      <c r="R38" s="209"/>
      <c r="S38" s="210"/>
      <c r="T38" s="210"/>
      <c r="U38" s="211"/>
      <c r="V38" s="194"/>
      <c r="W38" s="194"/>
      <c r="X38" s="194"/>
      <c r="Y38" s="37"/>
    </row>
    <row r="39" spans="2:26" ht="13.5" customHeight="1" x14ac:dyDescent="0.3">
      <c r="B39" s="57"/>
      <c r="C39" s="58"/>
      <c r="D39" s="58"/>
      <c r="E39" s="59">
        <f t="shared" si="12"/>
        <v>0</v>
      </c>
      <c r="F39" s="63"/>
      <c r="G39" s="61">
        <f t="shared" si="15"/>
        <v>0</v>
      </c>
      <c r="H39" s="67"/>
      <c r="J39" s="57"/>
      <c r="K39" s="58"/>
      <c r="L39" s="58"/>
      <c r="M39" s="59">
        <f t="shared" si="13"/>
        <v>0</v>
      </c>
      <c r="N39" s="63"/>
      <c r="O39" s="61">
        <f t="shared" si="14"/>
        <v>0</v>
      </c>
      <c r="P39" s="67"/>
      <c r="Q39" s="93"/>
      <c r="R39" s="209"/>
      <c r="S39" s="210"/>
      <c r="T39" s="210"/>
      <c r="U39" s="211"/>
      <c r="V39" s="195" t="s">
        <v>24</v>
      </c>
      <c r="W39" s="195"/>
      <c r="X39" s="195"/>
      <c r="Y39" s="107">
        <f>SUM(Y35:Y38)</f>
        <v>707.4</v>
      </c>
    </row>
    <row r="40" spans="2:26" ht="13.5" customHeight="1" thickBot="1" x14ac:dyDescent="0.35">
      <c r="B40" s="57"/>
      <c r="C40" s="58"/>
      <c r="D40" s="58"/>
      <c r="E40" s="59">
        <f t="shared" si="12"/>
        <v>0</v>
      </c>
      <c r="F40" s="63"/>
      <c r="G40" s="61">
        <f t="shared" si="15"/>
        <v>0</v>
      </c>
      <c r="H40" s="68"/>
      <c r="J40" s="57"/>
      <c r="K40" s="58"/>
      <c r="L40" s="58"/>
      <c r="M40" s="59">
        <f t="shared" si="13"/>
        <v>0</v>
      </c>
      <c r="N40" s="63"/>
      <c r="O40" s="61">
        <f t="shared" si="14"/>
        <v>0</v>
      </c>
      <c r="P40" s="68"/>
      <c r="Q40" s="94"/>
      <c r="R40" s="212" t="s">
        <v>70</v>
      </c>
      <c r="S40" s="213"/>
      <c r="T40" s="213"/>
      <c r="U40" s="214"/>
      <c r="V40" s="227" t="s">
        <v>72</v>
      </c>
      <c r="W40" s="228"/>
      <c r="X40" s="229"/>
      <c r="Y40" s="111"/>
    </row>
    <row r="41" spans="2:26" ht="13.5" customHeight="1" thickBot="1" x14ac:dyDescent="0.35">
      <c r="B41" s="57"/>
      <c r="C41" s="58"/>
      <c r="D41" s="58"/>
      <c r="E41" s="59">
        <f t="shared" si="12"/>
        <v>0</v>
      </c>
      <c r="F41" s="63"/>
      <c r="G41" s="61">
        <f t="shared" si="15"/>
        <v>0</v>
      </c>
      <c r="H41" s="68"/>
      <c r="J41" s="57"/>
      <c r="K41" s="58"/>
      <c r="L41" s="58"/>
      <c r="M41" s="59">
        <f t="shared" si="13"/>
        <v>0</v>
      </c>
      <c r="N41" s="63"/>
      <c r="O41" s="61">
        <f t="shared" si="14"/>
        <v>0</v>
      </c>
      <c r="P41" s="68"/>
      <c r="Q41" s="94"/>
      <c r="R41" s="215"/>
      <c r="S41" s="216"/>
      <c r="T41" s="216"/>
      <c r="U41" s="217"/>
      <c r="V41" s="230" t="s">
        <v>73</v>
      </c>
      <c r="W41" s="231"/>
      <c r="X41" s="232"/>
      <c r="Y41" s="112"/>
    </row>
    <row r="42" spans="2:26" ht="13.5" customHeight="1" x14ac:dyDescent="0.3">
      <c r="B42" s="57"/>
      <c r="C42" s="58"/>
      <c r="D42" s="58"/>
      <c r="E42" s="59">
        <f t="shared" si="12"/>
        <v>0</v>
      </c>
      <c r="F42" s="63"/>
      <c r="G42" s="61">
        <f t="shared" si="15"/>
        <v>0</v>
      </c>
      <c r="H42" s="67"/>
      <c r="J42" s="57"/>
      <c r="K42" s="58"/>
      <c r="L42" s="58"/>
      <c r="M42" s="59">
        <f t="shared" si="13"/>
        <v>0</v>
      </c>
      <c r="N42" s="63"/>
      <c r="O42" s="61">
        <f t="shared" si="14"/>
        <v>0</v>
      </c>
      <c r="P42" s="67"/>
      <c r="Q42" s="46"/>
      <c r="R42" s="218"/>
      <c r="S42" s="219"/>
      <c r="T42" s="219"/>
      <c r="U42" s="220"/>
      <c r="V42" s="233" t="s">
        <v>16</v>
      </c>
      <c r="W42" s="234"/>
      <c r="X42" s="234"/>
      <c r="Y42" s="108">
        <f>(Y40*Y41)/60</f>
        <v>0</v>
      </c>
    </row>
    <row r="43" spans="2:26" ht="13.5" customHeight="1" thickBot="1" x14ac:dyDescent="0.35">
      <c r="B43" s="57"/>
      <c r="C43" s="58"/>
      <c r="D43" s="58"/>
      <c r="E43" s="59">
        <f t="shared" si="12"/>
        <v>0</v>
      </c>
      <c r="F43" s="69"/>
      <c r="G43" s="70">
        <f t="shared" si="15"/>
        <v>0</v>
      </c>
      <c r="H43" s="71" t="s">
        <v>11</v>
      </c>
      <c r="J43" s="57"/>
      <c r="K43" s="58"/>
      <c r="L43" s="58"/>
      <c r="M43" s="59">
        <f t="shared" si="13"/>
        <v>0</v>
      </c>
      <c r="N43" s="69"/>
      <c r="O43" s="70">
        <f t="shared" si="14"/>
        <v>0</v>
      </c>
      <c r="P43" s="71" t="s">
        <v>11</v>
      </c>
      <c r="R43" s="221" t="s">
        <v>71</v>
      </c>
      <c r="S43" s="222"/>
      <c r="T43" s="222"/>
      <c r="U43" s="223"/>
      <c r="V43" s="203" t="s">
        <v>25</v>
      </c>
      <c r="W43" s="204"/>
      <c r="X43" s="204"/>
      <c r="Y43" s="100">
        <f>H18+H32+H46+P18+P32+P46+X18+X32</f>
        <v>396.36</v>
      </c>
    </row>
    <row r="44" spans="2:26" ht="13.5" customHeight="1" thickBot="1" x14ac:dyDescent="0.35">
      <c r="B44" s="72"/>
      <c r="C44" s="73"/>
      <c r="D44" s="73"/>
      <c r="E44" s="74"/>
      <c r="F44" s="75" t="s">
        <v>12</v>
      </c>
      <c r="G44" s="76"/>
      <c r="H44" s="77"/>
      <c r="J44" s="72"/>
      <c r="K44" s="73"/>
      <c r="L44" s="73"/>
      <c r="M44" s="74"/>
      <c r="N44" s="75" t="s">
        <v>12</v>
      </c>
      <c r="O44" s="76"/>
      <c r="P44" s="77"/>
      <c r="R44" s="224"/>
      <c r="S44" s="225"/>
      <c r="T44" s="225"/>
      <c r="U44" s="226"/>
      <c r="V44" s="205" t="s">
        <v>40</v>
      </c>
      <c r="W44" s="205"/>
      <c r="X44" s="205"/>
      <c r="Y44" s="101">
        <f>Y39+Y42+Y43</f>
        <v>1103.76</v>
      </c>
    </row>
    <row r="45" spans="2:26" ht="13.5" customHeight="1" x14ac:dyDescent="0.3">
      <c r="B45" s="72"/>
      <c r="E45" s="9"/>
      <c r="F45" s="75" t="s">
        <v>14</v>
      </c>
      <c r="G45" s="78">
        <f>SUM(G35:G43)-G44</f>
        <v>90</v>
      </c>
      <c r="H45" s="79" t="s">
        <v>13</v>
      </c>
      <c r="J45" s="72"/>
      <c r="M45" s="9"/>
      <c r="N45" s="75" t="s">
        <v>14</v>
      </c>
      <c r="O45" s="78">
        <f>SUM(O35:O43)-O44</f>
        <v>0</v>
      </c>
      <c r="P45" s="79" t="s">
        <v>13</v>
      </c>
      <c r="R45" s="200" t="s">
        <v>77</v>
      </c>
      <c r="S45" s="201"/>
      <c r="T45" s="201"/>
      <c r="U45" s="202"/>
      <c r="V45" s="120" t="s">
        <v>42</v>
      </c>
      <c r="W45" s="121"/>
      <c r="X45" s="121"/>
      <c r="Y45" s="113"/>
      <c r="Z45" s="116" t="s">
        <v>22</v>
      </c>
    </row>
    <row r="46" spans="2:26" ht="13.5" customHeight="1" thickBot="1" x14ac:dyDescent="0.35">
      <c r="B46" s="80"/>
      <c r="C46" s="81"/>
      <c r="D46" s="81"/>
      <c r="E46" s="82"/>
      <c r="F46" s="83" t="s">
        <v>15</v>
      </c>
      <c r="G46" s="84">
        <f>ROUND(G45/60,2)</f>
        <v>1.5</v>
      </c>
      <c r="H46" s="85">
        <f>ROUND(H38*G46,2)</f>
        <v>9</v>
      </c>
      <c r="J46" s="80"/>
      <c r="K46" s="81"/>
      <c r="L46" s="81"/>
      <c r="M46" s="82"/>
      <c r="N46" s="83" t="s">
        <v>15</v>
      </c>
      <c r="O46" s="84">
        <f>ROUND(O45/60,2)</f>
        <v>0</v>
      </c>
      <c r="P46" s="85">
        <f>ROUND(P38*O46,2)</f>
        <v>0</v>
      </c>
      <c r="R46" s="114" t="s">
        <v>76</v>
      </c>
      <c r="S46" s="102"/>
      <c r="T46" s="102"/>
      <c r="U46" s="102"/>
      <c r="V46" s="40"/>
      <c r="W46" s="41"/>
      <c r="X46" s="41"/>
      <c r="Y46" s="115">
        <f>Y44+Y45</f>
        <v>1103.76</v>
      </c>
      <c r="Z46" s="117">
        <f>MIN(1,ROUND(Y46/1098,2))</f>
        <v>1</v>
      </c>
    </row>
    <row r="47" spans="2:26" ht="15" customHeight="1" thickTop="1" x14ac:dyDescent="0.3"/>
    <row r="48" spans="2:26" ht="15" customHeight="1" x14ac:dyDescent="0.3"/>
    <row r="49" spans="2:8" ht="15" customHeight="1" x14ac:dyDescent="0.3"/>
    <row r="50" spans="2:8" ht="15" customHeight="1" x14ac:dyDescent="0.3"/>
    <row r="51" spans="2:8" ht="15.75" customHeight="1" x14ac:dyDescent="0.3"/>
    <row r="52" spans="2:8" ht="15.75" customHeight="1" x14ac:dyDescent="0.3"/>
    <row r="53" spans="2:8" ht="12" customHeight="1" x14ac:dyDescent="0.35">
      <c r="B53" s="188"/>
      <c r="C53" s="188"/>
    </row>
    <row r="54" spans="2:8" ht="15.75" customHeight="1" x14ac:dyDescent="0.3">
      <c r="B54" s="49"/>
      <c r="C54" s="49"/>
    </row>
    <row r="55" spans="2:8" ht="15.75" customHeight="1" x14ac:dyDescent="0.3">
      <c r="H55" s="47"/>
    </row>
    <row r="56" spans="2:8" ht="15.75" customHeight="1" x14ac:dyDescent="0.3">
      <c r="H56" s="91"/>
    </row>
    <row r="57" spans="2:8" ht="15.75" customHeight="1" x14ac:dyDescent="0.3">
      <c r="B57" s="95"/>
      <c r="H57" s="91"/>
    </row>
    <row r="58" spans="2:8" ht="15.75" customHeight="1" x14ac:dyDescent="0.3">
      <c r="B58" s="96"/>
      <c r="C58" s="96"/>
      <c r="H58" s="91"/>
    </row>
    <row r="59" spans="2:8" ht="15.75" customHeight="1" x14ac:dyDescent="0.3">
      <c r="B59" s="96"/>
      <c r="C59" s="96"/>
      <c r="H59" s="91"/>
    </row>
    <row r="60" spans="2:8" ht="15.75" customHeight="1" x14ac:dyDescent="0.3">
      <c r="B60" s="96"/>
      <c r="C60" s="96"/>
      <c r="H60" s="91"/>
    </row>
    <row r="61" spans="2:8" x14ac:dyDescent="0.3">
      <c r="B61" s="96"/>
      <c r="C61" s="96"/>
      <c r="H61" s="91"/>
    </row>
    <row r="62" spans="2:8" x14ac:dyDescent="0.3">
      <c r="H62" s="91"/>
    </row>
    <row r="63" spans="2:8" x14ac:dyDescent="0.3">
      <c r="H63" s="97"/>
    </row>
    <row r="64" spans="2:8" x14ac:dyDescent="0.3">
      <c r="H64" s="97"/>
    </row>
  </sheetData>
  <sheetProtection formatCells="0" formatColumns="0" formatRows="0" insertColumns="0" insertRows="0" insertHyperlinks="0" deleteColumns="0" deleteRows="0" selectLockedCells="1" sort="0" autoFilter="0" pivotTables="0"/>
  <mergeCells count="37">
    <mergeCell ref="R45:U45"/>
    <mergeCell ref="B53:C53"/>
    <mergeCell ref="R40:U42"/>
    <mergeCell ref="V40:X40"/>
    <mergeCell ref="V41:X41"/>
    <mergeCell ref="V42:X42"/>
    <mergeCell ref="R43:U44"/>
    <mergeCell ref="V43:X43"/>
    <mergeCell ref="V44:X44"/>
    <mergeCell ref="B33:C33"/>
    <mergeCell ref="D33:H33"/>
    <mergeCell ref="J33:K33"/>
    <mergeCell ref="L33:P33"/>
    <mergeCell ref="R35:U39"/>
    <mergeCell ref="V35:X35"/>
    <mergeCell ref="V36:X36"/>
    <mergeCell ref="V37:X37"/>
    <mergeCell ref="V38:X38"/>
    <mergeCell ref="V39:X39"/>
    <mergeCell ref="T19:X19"/>
    <mergeCell ref="W3:X3"/>
    <mergeCell ref="B5:H5"/>
    <mergeCell ref="J5:K5"/>
    <mergeCell ref="L5:P5"/>
    <mergeCell ref="R5:S5"/>
    <mergeCell ref="T5:X5"/>
    <mergeCell ref="B19:C19"/>
    <mergeCell ref="D19:H19"/>
    <mergeCell ref="J19:K19"/>
    <mergeCell ref="L19:P19"/>
    <mergeCell ref="R19:S19"/>
    <mergeCell ref="A1:D2"/>
    <mergeCell ref="G1:K1"/>
    <mergeCell ref="N1:O1"/>
    <mergeCell ref="Q1:U1"/>
    <mergeCell ref="B3:K3"/>
    <mergeCell ref="O3:T3"/>
  </mergeCells>
  <pageMargins left="0.17" right="0.19" top="0.17" bottom="0.17" header="0.17" footer="0.17"/>
  <pageSetup scale="89" orientation="landscape" horizontalDpi="4294967295" verticalDpi="4294967295" r:id="rId1"/>
  <headerFooter>
    <oddHeader xml:space="preserve">&amp;L
&amp;R
</oddHeader>
    <oddFooter xml:space="preserve">&amp;R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54E77A166E01441A75B01B75B38D705" ma:contentTypeVersion="13" ma:contentTypeDescription="Create a new document." ma:contentTypeScope="" ma:versionID="7ce5ddbb112755a866136f11ec6683c7">
  <xsd:schema xmlns:xsd="http://www.w3.org/2001/XMLSchema" xmlns:xs="http://www.w3.org/2001/XMLSchema" xmlns:p="http://schemas.microsoft.com/office/2006/metadata/properties" xmlns:ns2="c00c62b6-fbfc-4c9c-86a3-28eadb6312f9" xmlns:ns3="09c04866-85cb-44b8-bcde-3bbcbe4bcb20" targetNamespace="http://schemas.microsoft.com/office/2006/metadata/properties" ma:root="true" ma:fieldsID="afdb0402eedbca8d5b6357a3340b08e6" ns2:_="" ns3:_="">
    <xsd:import namespace="c00c62b6-fbfc-4c9c-86a3-28eadb6312f9"/>
    <xsd:import namespace="09c04866-85cb-44b8-bcde-3bbcbe4bcb2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0c62b6-fbfc-4c9c-86a3-28eadb6312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62f7c49-0e59-4a66-b255-37388cff9fe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c04866-85cb-44b8-bcde-3bbcbe4bcb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322cefa-fb62-45c1-bc5a-ee0a03085015}" ma:internalName="TaxCatchAll" ma:showField="CatchAllData" ma:web="09c04866-85cb-44b8-bcde-3bbcbe4bcb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3E683A-DE1E-4F34-9885-158D12D2510F}">
  <ds:schemaRefs>
    <ds:schemaRef ds:uri="http://schemas.microsoft.com/sharepoint/v3/contenttype/forms"/>
  </ds:schemaRefs>
</ds:datastoreItem>
</file>

<file path=customXml/itemProps2.xml><?xml version="1.0" encoding="utf-8"?>
<ds:datastoreItem xmlns:ds="http://schemas.openxmlformats.org/officeDocument/2006/customXml" ds:itemID="{5C7BF6EB-C7C8-4C94-918B-F51058674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0c62b6-fbfc-4c9c-86a3-28eadb6312f9"/>
    <ds:schemaRef ds:uri="09c04866-85cb-44b8-bcde-3bbcbe4bcb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 </vt:lpstr>
      <vt:lpstr>2. Hours of Instruction</vt:lpstr>
      <vt:lpstr>KCTC EXAMPLE (Session 1)</vt:lpstr>
      <vt:lpstr>KCTC &amp; MS@K EXAMPLE</vt:lpstr>
      <vt:lpstr>'2. Hours of Instruction'!Print_Area</vt:lpstr>
      <vt:lpstr>'Instructions '!Print_Area</vt:lpstr>
      <vt:lpstr>'KCTC &amp; MS@K EXAMPLE'!Print_Area</vt:lpstr>
      <vt:lpstr>'KCTC EXAMPLE (Session 1)'!Print_Area</vt:lpstr>
    </vt:vector>
  </TitlesOfParts>
  <Company>Ottawa Area Intermediate School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Jeff Sexton</cp:lastModifiedBy>
  <cp:lastPrinted>2022-04-12T18:24:34Z</cp:lastPrinted>
  <dcterms:created xsi:type="dcterms:W3CDTF">2008-03-17T15:16:38Z</dcterms:created>
  <dcterms:modified xsi:type="dcterms:W3CDTF">2025-06-17T12:32:09Z</dcterms:modified>
</cp:coreProperties>
</file>